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rayan\Desktop\"/>
    </mc:Choice>
  </mc:AlternateContent>
  <xr:revisionPtr revIDLastSave="0" documentId="8_{CA5AFC6B-82B4-4096-881B-0E4AF2A5AB45}" xr6:coauthVersionLast="41" xr6:coauthVersionMax="41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Sheet1" sheetId="1" state="hidden" r:id="rId1"/>
    <sheet name="Sheet2" sheetId="2" state="hidden" r:id="rId2"/>
    <sheet name="FYE CLOSING ENTRIES" sheetId="3" r:id="rId3"/>
    <sheet name="DISTR LIST" sheetId="7" state="hidden" r:id="rId4"/>
    <sheet name="Sheet3" sheetId="4" state="hidden" r:id="rId5"/>
  </sheets>
  <definedNames>
    <definedName name="_xlnm._FilterDatabase" localSheetId="2" hidden="1">'FYE CLOSING ENTRIES'!$A$4:$G$36</definedName>
    <definedName name="_xlnm.Print_Area" localSheetId="2">'FYE CLOSING ENTRIES'!$A$1:$G$47</definedName>
    <definedName name="_xlnm.Print_Titles" localSheetId="2">'FYE CLOSING ENTRIES'!$4:$4</definedName>
    <definedName name="Z_0156097C_F49D_4752_9D0A_E3E251D113D0_.wvu.FilterData" localSheetId="2" hidden="1">'FYE CLOSING ENTRIES'!$A$4:$G$32</definedName>
    <definedName name="Z_0156097C_F49D_4752_9D0A_E3E251D113D0_.wvu.PrintArea" localSheetId="2" hidden="1">'FYE CLOSING ENTRIES'!$A$1:$G$47</definedName>
    <definedName name="Z_0156097C_F49D_4752_9D0A_E3E251D113D0_.wvu.PrintTitles" localSheetId="2" hidden="1">'FYE CLOSING ENTRIES'!$4:$4</definedName>
    <definedName name="Z_209F6D7C_E8B7_45E3_A6AF_D573B4D398AC_.wvu.FilterData" localSheetId="2" hidden="1">'FYE CLOSING ENTRIES'!$A$4:$G$32</definedName>
    <definedName name="Z_271E1296_E541_4388_BE7D_97634D3D0743_.wvu.FilterData" localSheetId="2" hidden="1">'FYE CLOSING ENTRIES'!$A$4:$G$32</definedName>
    <definedName name="Z_271E1296_E541_4388_BE7D_97634D3D0743_.wvu.PrintArea" localSheetId="2" hidden="1">'FYE CLOSING ENTRIES'!$A$1:$G$47</definedName>
    <definedName name="Z_271E1296_E541_4388_BE7D_97634D3D0743_.wvu.PrintTitles" localSheetId="2" hidden="1">'FYE CLOSING ENTRIES'!$4:$4</definedName>
    <definedName name="Z_2841A7B8_B535_4E48_A88C_AE6957A675FA_.wvu.FilterData" localSheetId="2" hidden="1">'FYE CLOSING ENTRIES'!$A$4:$G$34</definedName>
    <definedName name="Z_2841A7B8_B535_4E48_A88C_AE6957A675FA_.wvu.PrintArea" localSheetId="2" hidden="1">'FYE CLOSING ENTRIES'!$A$1:$G$47</definedName>
    <definedName name="Z_2841A7B8_B535_4E48_A88C_AE6957A675FA_.wvu.PrintTitles" localSheetId="2" hidden="1">'FYE CLOSING ENTRIES'!$4:$4</definedName>
    <definedName name="Z_65450DF8_4A31_44BC_8858_6EB64A628B92_.wvu.FilterData" localSheetId="2" hidden="1">'FYE CLOSING ENTRIES'!$A$4:$G$32</definedName>
    <definedName name="Z_65450DF8_4A31_44BC_8858_6EB64A628B92_.wvu.PrintArea" localSheetId="2" hidden="1">'FYE CLOSING ENTRIES'!$A$1:$G$47</definedName>
    <definedName name="Z_65450DF8_4A31_44BC_8858_6EB64A628B92_.wvu.PrintTitles" localSheetId="2" hidden="1">'FYE CLOSING ENTRIES'!$4:$4</definedName>
    <definedName name="Z_C58559B1_698B_4416_BD74_B2B7894D5BFD_.wvu.FilterData" localSheetId="2" hidden="1">'FYE CLOSING ENTRIES'!$A$4:$G$34</definedName>
    <definedName name="Z_C58559B1_698B_4416_BD74_B2B7894D5BFD_.wvu.PrintArea" localSheetId="2" hidden="1">'FYE CLOSING ENTRIES'!$A$1:$G$47</definedName>
    <definedName name="Z_C58559B1_698B_4416_BD74_B2B7894D5BFD_.wvu.PrintTitles" localSheetId="2" hidden="1">'FYE CLOSING ENTRIES'!$4:$4</definedName>
    <definedName name="Z_FD0FDE34_2BC8_44D5_8CB4_1F914564B16A_.wvu.FilterData" localSheetId="2" hidden="1">'FYE CLOSING ENTRIES'!$A$4:$G$32</definedName>
    <definedName name="Z_FD0FDE34_2BC8_44D5_8CB4_1F914564B16A_.wvu.PrintArea" localSheetId="2" hidden="1">'FYE CLOSING ENTRIES'!$A$1:$G$47</definedName>
    <definedName name="Z_FD0FDE34_2BC8_44D5_8CB4_1F914564B16A_.wvu.PrintTitles" localSheetId="2" hidden="1">'FYE CLOSING ENTRIES'!$4:$4</definedName>
  </definedNames>
  <calcPr calcId="191029"/>
  <customWorkbookViews>
    <customWorkbookView name="Isaac Wolkowicz - Personal View" guid="{C58559B1-698B-4416-BD74-B2B7894D5BFD}" mergeInterval="0" personalView="1" maximized="1" xWindow="-8" yWindow="-8" windowWidth="1936" windowHeight="1056" activeSheetId="3"/>
    <customWorkbookView name="msche - Personal View" guid="{271E1296-E541-4388-BE7D-97634D3D0743}" mergeInterval="0" personalView="1" maximized="1" xWindow="-9" yWindow="-9" windowWidth="1938" windowHeight="1048" activeSheetId="3"/>
    <customWorkbookView name="Schenck, Melanie - Personal View" guid="{FD0FDE34-2BC8-44D5-8CB4-1F914564B16A}" mergeInterval="0" personalView="1" maximized="1" xWindow="-1928" yWindow="-8" windowWidth="1936" windowHeight="1176" activeSheetId="3"/>
    <customWorkbookView name="Windows User - Personal View" guid="{0156097C-F49D-4752-9D0A-E3E251D113D0}" mergeInterval="0" personalView="1" maximized="1" xWindow="-1928" yWindow="-8" windowWidth="1936" windowHeight="1056" activeSheetId="3"/>
    <customWorkbookView name="Kelly, Lisa - Personal View" guid="{65450DF8-4A31-44BC-8858-6EB64A628B92}" mergeInterval="0" personalView="1" maximized="1" xWindow="1912" yWindow="-130" windowWidth="1936" windowHeight="1176" activeSheetId="3"/>
    <customWorkbookView name="Alan Ligameri - Personal View" guid="{2841A7B8-B535-4E48-A88C-AE6957A675FA}" mergeInterval="0" personalView="1" maximized="1" xWindow="1358" yWindow="-8" windowWidth="1936" windowHeight="1056" activeSheetId="3"/>
  </customWorkbookViews>
  <pivotCaches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7" l="1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1" i="7"/>
  <c r="G41" i="3"/>
  <c r="G42" i="3"/>
  <c r="G43" i="3"/>
  <c r="G44" i="3"/>
  <c r="G45" i="3"/>
  <c r="G46" i="3"/>
  <c r="G47" i="3"/>
  <c r="G48" i="3"/>
  <c r="G49" i="3"/>
  <c r="G50" i="3"/>
  <c r="G51" i="3"/>
  <c r="G52" i="3"/>
  <c r="G40" i="3"/>
  <c r="B2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5" i="1"/>
  <c r="B6" i="1"/>
  <c r="B4" i="1"/>
  <c r="B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Kelly, Lisa Marra</author>
    <author>tc={083D1D0A-EFC6-418E-8371-C3FD10CEB428}</author>
    <author>tc={C0B024E8-3EBE-4C80-95D4-E68EFFE3BE8F}</author>
    <author>tc={352B3713-1BB7-4361-97EE-BAB10CE964F1}</author>
    <author>tc={5521B94E-D2B3-466D-968C-08C1791B76E8}</author>
  </authors>
  <commentList>
    <comment ref="C19" authorId="0" shapeId="0" xr:uid="{8822B55A-E3E6-4C9A-AE55-93875CB6286D}">
      <text>
        <r>
          <rPr>
            <b/>
            <sz val="9"/>
            <color indexed="81"/>
            <rFont val="Tahoma"/>
            <family val="2"/>
          </rPr>
          <t>Kelly, Lisa Marra:</t>
        </r>
        <r>
          <rPr>
            <sz val="9"/>
            <color indexed="81"/>
            <rFont val="Tahoma"/>
            <family val="2"/>
          </rPr>
          <t xml:space="preserve">
SF deferral process did not defer summerII dining and housing b/c new item types were not created.  Therefore manual JV was still needed.
</t>
        </r>
      </text>
    </comment>
    <comment ref="C51" authorId="1" shapeId="0" xr:uid="{083D1D0A-EFC6-418E-8371-C3FD10CEB428}">
      <text>
        <t>[Threaded comment]
Your version of Excel allows you to read this threaded comment; however, any edits to it will get removed if the file is opened in a newer version of Excel. Learn more: https://go.microsoft.com/fwlink/?linkid=870924
Comment:
    FY20 Req ID 4702745</t>
      </text>
    </comment>
    <comment ref="D51" authorId="2" shapeId="0" xr:uid="{C0B024E8-3EBE-4C80-95D4-E68EFFE3BE8F}">
      <text>
        <t>[Threaded comment]
Your version of Excel allows you to read this threaded comment; however, any edits to it will get removed if the file is opened in a newer version of Excel. Learn more: https://go.microsoft.com/fwlink/?linkid=870924
Comment:
    Joey Lopes, Lori Hill</t>
      </text>
    </comment>
    <comment ref="C52" authorId="3" shapeId="0" xr:uid="{352B3713-1BB7-4361-97EE-BAB10CE964F1}">
      <text>
        <t>[Threaded comment]
Your version of Excel allows you to read this threaded comment; however, any edits to it will get removed if the file is opened in a newer version of Excel. Learn more: https://go.microsoft.com/fwlink/?linkid=870924
Comment:
    FY20 Req ID 4702773</t>
      </text>
    </comment>
    <comment ref="D52" authorId="4" shapeId="0" xr:uid="{5521B94E-D2B3-466D-968C-08C1791B76E8}">
      <text>
        <t>[Threaded comment]
Your version of Excel allows you to read this threaded comment; however, any edits to it will get removed if the file is opened in a newer version of Excel. Learn more: https://go.microsoft.com/fwlink/?linkid=870924
Comment:
    Suzanne Grube (sgrube@udel.edu), Lori Hill, (lhill@udel.edu)</t>
      </text>
    </comment>
  </commentList>
</comments>
</file>

<file path=xl/sharedStrings.xml><?xml version="1.0" encoding="utf-8"?>
<sst xmlns="http://schemas.openxmlformats.org/spreadsheetml/2006/main" count="362" uniqueCount="184">
  <si>
    <t>Category</t>
  </si>
  <si>
    <t>Department</t>
  </si>
  <si>
    <t>Entry Description</t>
  </si>
  <si>
    <t>1st Close</t>
  </si>
  <si>
    <t>2nd Close</t>
  </si>
  <si>
    <t>3rd Close</t>
  </si>
  <si>
    <t>ACCRUALS</t>
  </si>
  <si>
    <t>Procurement Services</t>
  </si>
  <si>
    <t>Goods and services</t>
  </si>
  <si>
    <t>X</t>
  </si>
  <si>
    <t>CLOSING ENTRIES</t>
  </si>
  <si>
    <t>Budget Office</t>
  </si>
  <si>
    <t>Close annual surplus/deficit accounts</t>
  </si>
  <si>
    <t>OTHER ENTRIES</t>
  </si>
  <si>
    <t>Student Financial Services</t>
  </si>
  <si>
    <t>Melissa Stone</t>
  </si>
  <si>
    <t>Finance</t>
  </si>
  <si>
    <t>Marsha Lockard</t>
  </si>
  <si>
    <t>RECEIVABLES</t>
  </si>
  <si>
    <t>Treasury Services</t>
  </si>
  <si>
    <t>Gary Stokes</t>
  </si>
  <si>
    <t>Adjust FICA income and expense to actual</t>
  </si>
  <si>
    <t>Anna Bloch</t>
  </si>
  <si>
    <t>Clear Wages in kind (WIK)</t>
  </si>
  <si>
    <t>Benefits</t>
  </si>
  <si>
    <t>Corey Wright</t>
  </si>
  <si>
    <t>Rose Gaasbeck</t>
  </si>
  <si>
    <t>Admin. Allowance Expense - SEOG, CWSP, NDSL</t>
  </si>
  <si>
    <t>Gift Processing</t>
  </si>
  <si>
    <t>Check gift holding for &gt; $1,000 items UNIV412181</t>
  </si>
  <si>
    <t>Terri Manley</t>
  </si>
  <si>
    <t>Student Receivable Bad Debt Allowance</t>
  </si>
  <si>
    <t>Close College Work Study accounts</t>
  </si>
  <si>
    <t>Toni Greene</t>
  </si>
  <si>
    <t>Cash deposits and bank account adjustments</t>
  </si>
  <si>
    <t>Jennifer Hall</t>
  </si>
  <si>
    <t>George Walueff / Fran Naughton</t>
  </si>
  <si>
    <t>Year End Closing Entries</t>
  </si>
  <si>
    <t>Row Labels</t>
  </si>
  <si>
    <t>Grand Total</t>
  </si>
  <si>
    <t>Lionel Gilibert</t>
  </si>
  <si>
    <t>Michael Kelleher</t>
  </si>
  <si>
    <t>Close self-supporting purposes</t>
  </si>
  <si>
    <t>Meena Ilyas</t>
  </si>
  <si>
    <t>Facilities &amp; Auxiliary Services</t>
  </si>
  <si>
    <t>Legal</t>
  </si>
  <si>
    <t>1743 Holdings, LLC</t>
  </si>
  <si>
    <t>Pat Correale</t>
  </si>
  <si>
    <t>Environmental liability calculation</t>
  </si>
  <si>
    <t>Lori Hill</t>
  </si>
  <si>
    <t>Various commission receivable entries (Laundry, Pepsi, Vending)</t>
  </si>
  <si>
    <t>Various Aramark entries (contract payable, commissions, June cash sales and alcohol service expense)</t>
  </si>
  <si>
    <t>University Development</t>
  </si>
  <si>
    <t>Provide to</t>
  </si>
  <si>
    <t>Information Requests</t>
  </si>
  <si>
    <t>Due Date</t>
  </si>
  <si>
    <t>Information Description</t>
  </si>
  <si>
    <t>Record Dining FLEX sales and commissions</t>
  </si>
  <si>
    <t>Various receivable entries for conference and non-conference events</t>
  </si>
  <si>
    <t>Kat Collison</t>
  </si>
  <si>
    <t>Person(s) Responsible</t>
  </si>
  <si>
    <t>Deneka Bond</t>
  </si>
  <si>
    <t>Lowan Schaffe</t>
  </si>
  <si>
    <t>Karen D'Amato / Lowan Schaffe</t>
  </si>
  <si>
    <t>Unidel balance review</t>
  </si>
  <si>
    <t>Isaac Wolkowicz</t>
  </si>
  <si>
    <t>Kim Strohmeier</t>
  </si>
  <si>
    <t>Record payable for cable TV contract</t>
  </si>
  <si>
    <t>Mike Woodin</t>
  </si>
  <si>
    <t>Perena Mooney</t>
  </si>
  <si>
    <t>Parena Mooney</t>
  </si>
  <si>
    <t>Torey Turner / Ray Hamelin</t>
  </si>
  <si>
    <t>Rosina Delp</t>
  </si>
  <si>
    <t>$5k Pledge Roll-Forward and Cash Reconciliation Activity Reports</t>
  </si>
  <si>
    <t>Payroll</t>
  </si>
  <si>
    <t>UD Time Employee Accrual Report</t>
  </si>
  <si>
    <t>Missy Sarver / Younes Haboussi</t>
  </si>
  <si>
    <t>Detail of faculty retiree payout for current fiscal year</t>
  </si>
  <si>
    <t>Younes Haboussi</t>
  </si>
  <si>
    <t>Susan Bledsoe</t>
  </si>
  <si>
    <t>Ray Hamelin</t>
  </si>
  <si>
    <t>Student Financial</t>
  </si>
  <si>
    <t>Asset Retirement Obligation-UD</t>
  </si>
  <si>
    <t>Edward Jackson</t>
  </si>
  <si>
    <t>Environmental, Health &amp; Safety</t>
  </si>
  <si>
    <t xml:space="preserve">Arlene Simbulan </t>
  </si>
  <si>
    <t>Business Intl/DW</t>
  </si>
  <si>
    <t>Ike Jenkins</t>
  </si>
  <si>
    <t>Insurance claims - State of Delaware (as needed)</t>
  </si>
  <si>
    <t>Chuan Cai</t>
  </si>
  <si>
    <t>Benefits - reverse estimated and accrue bill due 7/1 including Health, dental &amp; life insurance</t>
  </si>
  <si>
    <t>Procurement</t>
  </si>
  <si>
    <t>Abbi Narayan</t>
  </si>
  <si>
    <t>Deferred Compensation Report</t>
  </si>
  <si>
    <t>Accrue Q4 DOS invoice</t>
  </si>
  <si>
    <t>Peter Krawchyk</t>
  </si>
  <si>
    <t>Money deposited for Osher-Lewes sponsored trips</t>
  </si>
  <si>
    <t>Cynthia Rechsteiner</t>
  </si>
  <si>
    <t>Money deposited for Osher-Dover events</t>
  </si>
  <si>
    <t>Employee Profile - June 2020 Report</t>
  </si>
  <si>
    <t>Accrue Marriott invoices not received by June 30, 2020</t>
  </si>
  <si>
    <t>PCS-Prof. &amp; Noncredit Programs-Defer 2020 RN Refresher revenue</t>
  </si>
  <si>
    <t>Osher-Lewes Operations revenue collected in FY20 to be used for FY21 program supplies and expenses</t>
  </si>
  <si>
    <t>Kierston Grassi</t>
  </si>
  <si>
    <t>Sherry Stewart</t>
  </si>
  <si>
    <t>Andrea Young</t>
  </si>
  <si>
    <t>Athletics</t>
  </si>
  <si>
    <t>Other</t>
  </si>
  <si>
    <t>Joey Lopes</t>
  </si>
  <si>
    <t>Suzanne Grube</t>
  </si>
  <si>
    <t>Student Centers</t>
  </si>
  <si>
    <t>Sharon Wilson</t>
  </si>
  <si>
    <t>Construction invoice and retainage accrual</t>
  </si>
  <si>
    <t>Utilities accrual (Electric, Water, and Sewer)</t>
  </si>
  <si>
    <t>George Walueff</t>
  </si>
  <si>
    <t>Student Financial Services / Treasury</t>
  </si>
  <si>
    <t>Nate Franklin / Beth Fetcho</t>
  </si>
  <si>
    <t>Sharon Wilson / Sarah Ashley</t>
  </si>
  <si>
    <t>Jeff Williams / Lynne Sklar / Pat Correale</t>
  </si>
  <si>
    <t>Katie Marie Holden / Rich McCarthy</t>
  </si>
  <si>
    <t>Reclass other credits in student A/R to A/P</t>
  </si>
  <si>
    <t>Day of Week</t>
  </si>
  <si>
    <t>Lisa Kelly</t>
  </si>
  <si>
    <t>Detail of unpaid invoices for legal services rendered during the current fiscal year</t>
  </si>
  <si>
    <t>Student Financial Data Apr-June of current fiscal year</t>
  </si>
  <si>
    <t>Concur year-end open charges report as of 6/30</t>
  </si>
  <si>
    <t>Kristy Scheler</t>
  </si>
  <si>
    <t>Fiscal Year 2021</t>
  </si>
  <si>
    <t>Inventory - A3FUEL - Physical Plant - Fuel</t>
  </si>
  <si>
    <t>Inventory - A3VEHI -  Vehicle Maintenance</t>
  </si>
  <si>
    <t>Inventory - A3FTBA - Athletic Equipment</t>
  </si>
  <si>
    <t>Inventory - A4PPME - Postage Meter</t>
  </si>
  <si>
    <t>Inventory - A3DALC - Pencader Liquor</t>
  </si>
  <si>
    <t>Inventory - A3GRAP - Graphics</t>
  </si>
  <si>
    <t>Inventory - A3LEWE - Lewes</t>
  </si>
  <si>
    <t>Inventory - A3PERK - Perkins merch for resale</t>
  </si>
  <si>
    <t>Inventory - A3IECS - IEC Storeroom</t>
  </si>
  <si>
    <t>Inventory - A3STCM - Trabant merch for resale</t>
  </si>
  <si>
    <t>Close BENEF Program</t>
  </si>
  <si>
    <t>Jason Rautio / Holly Walls</t>
  </si>
  <si>
    <t>Defer future term housing revenue-summer II</t>
  </si>
  <si>
    <t>Defer future term dining revenue-summer II</t>
  </si>
  <si>
    <t>Record faculty salary and benefit accrual</t>
  </si>
  <si>
    <t>Holly Walls</t>
  </si>
  <si>
    <t>Jason Rautio</t>
  </si>
  <si>
    <t>Lynne Sklar</t>
  </si>
  <si>
    <t>Jeff Williams</t>
  </si>
  <si>
    <t>Rich McCarthy</t>
  </si>
  <si>
    <t>Katie Marie Holden</t>
  </si>
  <si>
    <t>Beth Fetcho</t>
  </si>
  <si>
    <t>Sarah Ashley</t>
  </si>
  <si>
    <t>Nate Franklin</t>
  </si>
  <si>
    <t>anarayan@udel.edu</t>
  </si>
  <si>
    <t>ayoung@udel.edu</t>
  </si>
  <si>
    <t>amrsim@udel.edu</t>
  </si>
  <si>
    <t>chuanc@udel.edu</t>
  </si>
  <si>
    <t>ejackson@udel.edu</t>
  </si>
  <si>
    <t>jlopes@udel.edu</t>
  </si>
  <si>
    <t>mwoodin@udel.edu</t>
  </si>
  <si>
    <t>pmooney@udel.edu</t>
  </si>
  <si>
    <t>pcorreal@udel.edu</t>
  </si>
  <si>
    <t>sherri@udel.edu</t>
  </si>
  <si>
    <t>Sherri Stewart</t>
  </si>
  <si>
    <t>sgrube@udel.edu</t>
  </si>
  <si>
    <t>younesh@udel.edu</t>
  </si>
  <si>
    <t>gwalueff@udel.edu</t>
  </si>
  <si>
    <t>ijenkins@udel.edu</t>
  </si>
  <si>
    <t>jrautio@udel.edu</t>
  </si>
  <si>
    <t>jefferyw@udel.edu</t>
  </si>
  <si>
    <t>kholden@udel.edu</t>
  </si>
  <si>
    <t>kgrassi@udel.edu</t>
  </si>
  <si>
    <t>lionel@udel.edu</t>
  </si>
  <si>
    <t>njf@udel.edu</t>
  </si>
  <si>
    <t>rhamelin@udel.edu</t>
  </si>
  <si>
    <t>sbwilson@udel.edu</t>
  </si>
  <si>
    <t>sbledsoe@udel.edu</t>
  </si>
  <si>
    <t>hjackson@udel.edu</t>
  </si>
  <si>
    <t>lsklar@udel.edu</t>
  </si>
  <si>
    <t>mccrich@udel.edu</t>
  </si>
  <si>
    <t>Lionel Gilibert / Doug Bernart</t>
  </si>
  <si>
    <t>Doug Bernart</t>
  </si>
  <si>
    <t>dbernart@udel.edu</t>
  </si>
  <si>
    <t>bfetcho@udel.edu</t>
  </si>
  <si>
    <t>sashley@udel.edu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</si>
</sst>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pivotButton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0" xfId="0" applyFill="1" applyAlignment="1">
      <alignment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7" fillId="0" borderId="0" xfId="4"/>
  </cellXfs>
  <cellStyles count="5">
    <cellStyle name="Comma 2" xfId="2" xr:uid="{00000000-0005-0000-0000-000000000000}"/>
    <cellStyle name="Hyperlink" xfId="4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olkowicz, Isaac" id="{7861BDA8-E167-405B-8D0E-E6A39DAFD2FD}" userId="S::iwolk@udel.edu::ab61b8ed-fb75-45ee-b2b0-1fb7b347b773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ly, Lisa Marra" refreshedDate="42543.625036574071" createdVersion="5" refreshedVersion="5" minRefreshableVersion="3" recordCount="77" xr:uid="{00000000-000A-0000-FFFF-FFFF23000000}">
  <cacheSource type="worksheet">
    <worksheetSource ref="A52:G52" sheet="FYE CLOSING ENTRIES"/>
  </cacheSource>
  <cacheFields count="7">
    <cacheField name="Category" numFmtId="0">
      <sharedItems/>
    </cacheField>
    <cacheField name="Department" numFmtId="0">
      <sharedItems/>
    </cacheField>
    <cacheField name="Entry Description" numFmtId="0">
      <sharedItems/>
    </cacheField>
    <cacheField name="Person(s) Responsible" numFmtId="0">
      <sharedItems count="23">
        <s v="Michael Kelleher"/>
        <s v="Deneka Bond"/>
        <s v="Meena Ilyas"/>
        <s v="Missy Sarver / Younes Haboussi"/>
        <s v="Isaac Wolkowicz"/>
        <s v="Karen D'Amato / Lowan Schaffe"/>
        <s v="Mike Woodin"/>
        <s v="Rose Gaasbeck"/>
        <s v="George Walueff / Fran Naughton"/>
        <s v="Jennifer Hall"/>
        <s v="Lionel Gilibert"/>
        <s v="Lowan Schaffe"/>
        <s v="Toni Greene"/>
        <s v="Kim Strohmeier"/>
        <s v="Torey Turner / Ray Hamelin"/>
        <s v="Marsha Lockard"/>
        <s v="Terri Manley"/>
        <s v="Anna Bloch"/>
        <s v="Rosina Delp"/>
        <s v="Melissa Stone"/>
        <s v="Perena Mooney"/>
        <s v="Parena Mooney"/>
        <s v="Gary Stokes"/>
      </sharedItems>
    </cacheField>
    <cacheField name="1st Close" numFmtId="0">
      <sharedItems containsBlank="1"/>
    </cacheField>
    <cacheField name="2nd Close" numFmtId="0">
      <sharedItems containsBlank="1"/>
    </cacheField>
    <cacheField name="3rd Clos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">
  <r>
    <s v="ACCRUALS"/>
    <s v="Benefits"/>
    <s v="Benefits - reverse estimated and accrue bill due 7/1"/>
    <x v="0"/>
    <s v="X"/>
    <m/>
    <m/>
  </r>
  <r>
    <s v="ACCRUALS"/>
    <s v="Controller's Office"/>
    <s v="Reserve for legal expenses"/>
    <x v="1"/>
    <m/>
    <m/>
    <s v="X"/>
  </r>
  <r>
    <s v="ACCRUALS"/>
    <s v="Controller's Office"/>
    <s v="Debt accrued interest payable and receivable"/>
    <x v="2"/>
    <m/>
    <s v="X"/>
    <m/>
  </r>
  <r>
    <s v="ACCRUALS"/>
    <s v="Controller's Office"/>
    <s v="Reverse prior year faculty salary and benefit accrual"/>
    <x v="3"/>
    <s v="X"/>
    <m/>
    <m/>
  </r>
  <r>
    <s v="ACCRUALS"/>
    <s v="Controller's Office"/>
    <s v="Record current year faculty salary and benefit accrual"/>
    <x v="3"/>
    <s v="X"/>
    <m/>
    <m/>
  </r>
  <r>
    <s v="ACCRUALS"/>
    <s v="Controller's Office"/>
    <s v="Endowment income (trusts), accrue/reverse income"/>
    <x v="4"/>
    <m/>
    <s v="X"/>
    <m/>
  </r>
  <r>
    <s v="ACCRUALS"/>
    <s v="Controller's Office"/>
    <s v="Commissions"/>
    <x v="4"/>
    <m/>
    <m/>
    <s v="X"/>
  </r>
  <r>
    <s v="ACCRUALS"/>
    <s v="DGS / Controller's Office"/>
    <s v="Delaware Geological Survey"/>
    <x v="5"/>
    <m/>
    <s v="X"/>
    <m/>
  </r>
  <r>
    <s v="ACCRUALS"/>
    <s v="Facilities &amp; Auxiliary Services"/>
    <s v="Invoice accrual"/>
    <x v="6"/>
    <m/>
    <s v="X"/>
    <m/>
  </r>
  <r>
    <s v="ACCRUALS"/>
    <s v="Facilities &amp; Auxiliary Services"/>
    <s v="Construction retainage accrual"/>
    <x v="6"/>
    <m/>
    <s v="X"/>
    <m/>
  </r>
  <r>
    <s v="ACCRUALS"/>
    <s v="Facilities &amp; Auxiliary Services"/>
    <s v="Various commission receivable entries (Laundry, Pepsi, Vending)"/>
    <x v="7"/>
    <s v="X"/>
    <s v="X"/>
    <m/>
  </r>
  <r>
    <s v="ACCRUALS"/>
    <s v="Facilities &amp; Auxiliary Services"/>
    <s v="Record payable for cable TV contract"/>
    <x v="7"/>
    <s v="X"/>
    <s v="X"/>
    <m/>
  </r>
  <r>
    <s v="ACCRUALS"/>
    <s v="Facilities &amp; Auxiliary Services"/>
    <s v="Record payable for Pencader liquor"/>
    <x v="7"/>
    <s v="X"/>
    <s v="X"/>
    <m/>
  </r>
  <r>
    <s v="ACCRUALS"/>
    <s v="Facilities &amp; Auxiliary Services"/>
    <s v="Various receivable entries for conference and non-conference events"/>
    <x v="7"/>
    <s v="X"/>
    <s v="X"/>
    <m/>
  </r>
  <r>
    <s v="ACCRUALS"/>
    <s v="Facilities &amp; Auxiliary Services"/>
    <s v="Various Aramark entries (contract payable, commissions, June cash sales and alcohol service expense)"/>
    <x v="7"/>
    <s v="X"/>
    <s v="X"/>
    <m/>
  </r>
  <r>
    <s v="ACCRUALS"/>
    <s v="Facilities &amp; Auxiliary Services"/>
    <s v="Record Dining FLEX sales and commissions"/>
    <x v="7"/>
    <s v="X"/>
    <s v="X"/>
    <m/>
  </r>
  <r>
    <s v="ACCRUALS"/>
    <s v="Procurement Services"/>
    <s v="Goods and services"/>
    <x v="8"/>
    <s v="X"/>
    <m/>
    <m/>
  </r>
  <r>
    <s v="CLOSING ENTRIES"/>
    <s v="Controller's Office"/>
    <s v="Final allocation of unemployment F&amp;A"/>
    <x v="9"/>
    <m/>
    <s v="X"/>
    <m/>
  </r>
  <r>
    <s v="CLOSING ENTRIES"/>
    <s v="Budget Office"/>
    <s v="Close annual surplus/deficit accounts"/>
    <x v="10"/>
    <m/>
    <m/>
    <s v="X"/>
  </r>
  <r>
    <s v="CLOSING ENTRIES"/>
    <s v="Budget Office"/>
    <s v="Close self-supporting purposes"/>
    <x v="10"/>
    <m/>
    <m/>
    <s v="X"/>
  </r>
  <r>
    <s v="CLOSING ENTRIES"/>
    <s v="Controller's Office"/>
    <s v="Clear suspense (PAYUPL Journals)"/>
    <x v="9"/>
    <m/>
    <s v="X"/>
    <s v="X"/>
  </r>
  <r>
    <s v="CLOSING ENTRIES"/>
    <s v="Controller's Office"/>
    <s v="Close or zero-out all State fund accounts"/>
    <x v="11"/>
    <s v="X"/>
    <s v="X"/>
    <m/>
  </r>
  <r>
    <s v="CLOSING ENTRIES"/>
    <s v="Controller's Office"/>
    <s v="Close out endowment income holding accounts NOEND"/>
    <x v="4"/>
    <m/>
    <m/>
    <s v="X"/>
  </r>
  <r>
    <s v="CLOSING ENTRIES"/>
    <s v="Controller's Office"/>
    <s v="Close out cash due from managers account"/>
    <x v="4"/>
    <m/>
    <m/>
    <s v="X"/>
  </r>
  <r>
    <s v="CLOSING ENTRIES"/>
    <s v="Controller's Office"/>
    <s v="Close TII holding account "/>
    <x v="4"/>
    <m/>
    <s v="X"/>
    <m/>
  </r>
  <r>
    <s v="CLOSING ENTRIES"/>
    <s v="Controller's Office"/>
    <s v="Ensure endowment related OPBAS purposes net to zero"/>
    <x v="4"/>
    <m/>
    <s v="X"/>
    <m/>
  </r>
  <r>
    <s v="CLOSING ENTRIES"/>
    <s v="Student Financial Services"/>
    <s v="Close College Work Study accounts"/>
    <x v="12"/>
    <m/>
    <s v="X"/>
    <m/>
  </r>
  <r>
    <s v="OTHER ENTRIES"/>
    <s v="Controller's Office"/>
    <s v="Capitalize and/or amortize info system costs (maintenance contracts, consulting fees)"/>
    <x v="13"/>
    <m/>
    <m/>
    <m/>
  </r>
  <r>
    <s v="OTHER ENTRIES"/>
    <s v="Controller's Office"/>
    <s v="Cash deposits and bank account adjustments"/>
    <x v="14"/>
    <s v="X"/>
    <s v="X"/>
    <m/>
  </r>
  <r>
    <s v="OTHER ENTRIES"/>
    <s v="Controller's Office"/>
    <s v="Reclass A1CWT1 and A1CDSB overdraft to A/P (cash gross-up)"/>
    <x v="14"/>
    <m/>
    <s v="X"/>
    <m/>
  </r>
  <r>
    <s v="OTHER ENTRIES"/>
    <s v="Controller's Office"/>
    <s v="Compensated absences liability"/>
    <x v="1"/>
    <s v="X"/>
    <m/>
    <m/>
  </r>
  <r>
    <s v="OTHER ENTRIES"/>
    <s v="Controller's Office"/>
    <s v="Record contributions receivable and related temp restricted net assets"/>
    <x v="1"/>
    <m/>
    <m/>
    <s v="X"/>
  </r>
  <r>
    <s v="OTHER ENTRIES"/>
    <s v="Controller's Office"/>
    <s v="Adjust Contracts &amp; Grants reserve balance"/>
    <x v="1"/>
    <m/>
    <m/>
    <s v="X"/>
  </r>
  <r>
    <s v="OTHER ENTRIES"/>
    <s v="Controller's Office"/>
    <s v="Defer contract and grant revenue"/>
    <x v="1"/>
    <m/>
    <m/>
    <s v="X"/>
  </r>
  <r>
    <s v="OTHER ENTRIES"/>
    <s v="Controller's Office"/>
    <s v="Inventory adjustments (various A3 inventory purposes)"/>
    <x v="9"/>
    <s v=" X"/>
    <m/>
    <m/>
  </r>
  <r>
    <s v="OTHER ENTRIES"/>
    <s v="Controller's Office"/>
    <s v="Record Q4 gifts in kind"/>
    <x v="9"/>
    <m/>
    <s v="X"/>
    <m/>
  </r>
  <r>
    <s v="OTHER ENTRIES"/>
    <s v="Controller's Office"/>
    <s v="Record gifts under $5,000"/>
    <x v="9"/>
    <m/>
    <s v="X"/>
    <m/>
  </r>
  <r>
    <s v="OTHER ENTRIES"/>
    <s v="Controller's Office"/>
    <s v="Asset retirement obligation - UD"/>
    <x v="13"/>
    <s v="X"/>
    <m/>
    <m/>
  </r>
  <r>
    <s v="OTHER ENTRIES"/>
    <s v="Controller's Office"/>
    <s v="Internal loans"/>
    <x v="2"/>
    <s v="X"/>
    <m/>
    <m/>
  </r>
  <r>
    <s v="OTHER ENTRIES"/>
    <s v="Controller's Office"/>
    <s v="Asset retirement obligation - 1743"/>
    <x v="13"/>
    <s v="X"/>
    <m/>
    <m/>
  </r>
  <r>
    <s v="OTHER ENTRIES"/>
    <s v="Controller's Office"/>
    <s v="Transfer temporary investment income"/>
    <x v="4"/>
    <m/>
    <s v="X"/>
    <m/>
  </r>
  <r>
    <s v="OTHER ENTRIES"/>
    <s v="Controller's Office"/>
    <s v="Reclass short-term invest with maturity &lt;90 days to cash equivalents"/>
    <x v="4"/>
    <m/>
    <m/>
    <s v="X"/>
  </r>
  <r>
    <s v="OTHER ENTRIES"/>
    <s v="Controller's Office"/>
    <s v="Reclass accrued interest receivable from A2GAI1 and A2GFAI to investments"/>
    <x v="4"/>
    <m/>
    <m/>
    <s v="X"/>
  </r>
  <r>
    <s v="OTHER ENTRIES"/>
    <s v="Controller's Office"/>
    <s v="Eliminate funds not held by Univ; current principal and MV not ascertainable"/>
    <x v="4"/>
    <m/>
    <m/>
    <s v="X"/>
  </r>
  <r>
    <s v="OTHER ENTRIES"/>
    <s v="Controller's Office"/>
    <s v="Record annuity and life income funds liability"/>
    <x v="4"/>
    <m/>
    <m/>
    <s v="X"/>
  </r>
  <r>
    <s v="OTHER ENTRIES"/>
    <s v="Controller's Office"/>
    <s v="Record unrealized gain/loss Annuity &amp; Life Income Funds"/>
    <x v="4"/>
    <m/>
    <m/>
    <s v="X"/>
  </r>
  <r>
    <s v="OTHER ENTRIES"/>
    <s v="Controller's Office"/>
    <s v="Record unrealized gain/loss Funds Held in Trust by Others"/>
    <x v="4"/>
    <m/>
    <m/>
    <s v="X"/>
  </r>
  <r>
    <s v="OTHER ENTRIES"/>
    <s v="Controller's Office"/>
    <s v="Record unrealized gain/loss Endowment Funds"/>
    <x v="4"/>
    <m/>
    <m/>
    <s v="X"/>
  </r>
  <r>
    <s v="OTHER ENTRIES"/>
    <s v="Controller's Office"/>
    <s v="Record unrealized gain/loss Current Funds"/>
    <x v="4"/>
    <m/>
    <m/>
    <s v="X"/>
  </r>
  <r>
    <s v="OTHER ENTRIES"/>
    <s v="Controller's Office"/>
    <s v="Record unrealized gain/loss Blue Hen Investment Club"/>
    <x v="4"/>
    <m/>
    <m/>
    <s v="X"/>
  </r>
  <r>
    <s v="OTHER ENTRIES"/>
    <s v="Finance"/>
    <s v="Record scholarships and fellowship allowance (tuition discount)"/>
    <x v="15"/>
    <m/>
    <s v="X"/>
    <m/>
  </r>
  <r>
    <s v="OTHER ENTRIES"/>
    <s v="Finance"/>
    <s v="Close BENF Program"/>
    <x v="15"/>
    <m/>
    <m/>
    <s v="X"/>
  </r>
  <r>
    <s v="OTHER ENTRIES"/>
    <s v="Finance"/>
    <s v="Record change in market value for interest rate swap"/>
    <x v="2"/>
    <s v="X"/>
    <m/>
    <m/>
  </r>
  <r>
    <s v="OTHER ENTRIES"/>
    <s v="Gift Processing"/>
    <s v="Check gift holding for &gt; $1,000 items UNIV412181"/>
    <x v="16"/>
    <m/>
    <s v="X"/>
    <m/>
  </r>
  <r>
    <s v="OTHER ENTRIES"/>
    <s v="Payroll"/>
    <s v="Adjust FICA income and expense to actual"/>
    <x v="17"/>
    <m/>
    <s v="X"/>
    <m/>
  </r>
  <r>
    <s v="OTHER ENTRIES"/>
    <s v="Payroll"/>
    <s v="Clear Wages in kind (WIK)"/>
    <x v="17"/>
    <s v="X"/>
    <m/>
    <m/>
  </r>
  <r>
    <s v="OTHER ENTRIES"/>
    <s v="Student Financial Services"/>
    <s v="Admin. Allowance Expense - SEOG, CWSP, NDSL"/>
    <x v="18"/>
    <m/>
    <s v="X"/>
    <m/>
  </r>
  <r>
    <s v="OTHER ENTRIES"/>
    <s v="Student Financial Services"/>
    <s v="Student Receivable Bad Debt Allowance"/>
    <x v="19"/>
    <m/>
    <s v="X"/>
    <m/>
  </r>
  <r>
    <s v="OTHER ENTRIES"/>
    <s v="Student Financial Services"/>
    <s v="Record tuition received in advance for fall semester"/>
    <x v="20"/>
    <m/>
    <s v="X"/>
    <m/>
  </r>
  <r>
    <s v="OTHER ENTRIES"/>
    <s v="Student Financial Services"/>
    <s v="Reclass other credits in student A/R to A/P"/>
    <x v="20"/>
    <m/>
    <s v="X"/>
    <m/>
  </r>
  <r>
    <s v="PP&amp;E ENTRIES"/>
    <s v="Controller's Office"/>
    <s v="Record various inventory value adjustments (poultry, history media tape, equine, dairy herd, cattle and sheep, nutrition and disease poultry)"/>
    <x v="9"/>
    <m/>
    <s v="X"/>
    <m/>
  </r>
  <r>
    <s v="PP&amp;E ENTRIES"/>
    <s v="Controller's Office"/>
    <s v="Record change in library inventory"/>
    <x v="11"/>
    <m/>
    <s v="X"/>
    <m/>
  </r>
  <r>
    <s v="PP&amp;E ENTRIES"/>
    <s v="Controller's Office"/>
    <s v="Record additions and deaccessions - Mineral Collection"/>
    <x v="9"/>
    <m/>
    <s v="X"/>
    <m/>
  </r>
  <r>
    <s v="PP&amp;E ENTRIES"/>
    <s v="Controller's Office"/>
    <s v="Equipment additions and disposals (including 1743)"/>
    <x v="11"/>
    <m/>
    <m/>
    <s v="X"/>
  </r>
  <r>
    <s v="PP&amp;E ENTRIES"/>
    <s v="Controller's Office"/>
    <s v="Record depreciation expense - equipment (including 1743)"/>
    <x v="11"/>
    <m/>
    <m/>
    <s v="X"/>
  </r>
  <r>
    <s v="PP&amp;E ENTRIES"/>
    <s v="Controller's Office"/>
    <s v="Lease purchase"/>
    <x v="13"/>
    <s v="X"/>
    <s v="X"/>
    <m/>
  </r>
  <r>
    <s v="PP&amp;E ENTRIES"/>
    <s v="Controller's Office"/>
    <s v="Plant (buildings, land, land improvements) additions and disposals"/>
    <x v="13"/>
    <m/>
    <m/>
    <s v="X"/>
  </r>
  <r>
    <s v="PP&amp;E ENTRIES"/>
    <s v="Controller's Office"/>
    <s v="Record plant depreciation expense"/>
    <x v="13"/>
    <m/>
    <m/>
    <s v="X"/>
  </r>
  <r>
    <s v="PP&amp;E ENTRIES"/>
    <s v="Controller's Office"/>
    <s v="Record library book depreciation expense"/>
    <x v="11"/>
    <m/>
    <s v="X"/>
    <m/>
  </r>
  <r>
    <s v="PP&amp;E ENTRIES"/>
    <s v="Controller's Office"/>
    <s v="Record 1743 depreciation expense - plant and equipment"/>
    <x v="13"/>
    <m/>
    <m/>
    <s v="X"/>
  </r>
  <r>
    <s v="PP&amp;E ENTRIES"/>
    <s v="Controller's Office"/>
    <s v="Record 1743 additions and disposals - plant and equipment"/>
    <x v="13"/>
    <m/>
    <m/>
    <s v="X"/>
  </r>
  <r>
    <s v="RECEIVABLES"/>
    <s v="Budget Office"/>
    <s v="2nd Summer Session revenue deferral-Graduate"/>
    <x v="10"/>
    <m/>
    <s v="X"/>
    <m/>
  </r>
  <r>
    <s v="RECEIVABLES"/>
    <s v="Budget Office"/>
    <s v="Fall/Winter Travel and Study Abroad revenue deferral"/>
    <x v="10"/>
    <m/>
    <s v="X"/>
    <m/>
  </r>
  <r>
    <s v="RECEIVABLES"/>
    <s v="Controller's Office"/>
    <s v="Reverse State Capital Improvement Act receivable(s)"/>
    <x v="11"/>
    <m/>
    <s v="X"/>
    <m/>
  </r>
  <r>
    <s v="RECEIVABLES"/>
    <s v="Controller's Office"/>
    <s v="Adjustment for bond proceeds expended but not received at 6/30"/>
    <x v="2"/>
    <m/>
    <s v="X"/>
    <m/>
  </r>
  <r>
    <s v="RECEIVABLES"/>
    <s v="Student Financial Services"/>
    <s v="2nd Summer Session revenue deferral-Undergraduate"/>
    <x v="21"/>
    <m/>
    <s v="X"/>
    <m/>
  </r>
  <r>
    <s v="RECEIVABLES"/>
    <s v="Treasury Services"/>
    <s v="Insurance claims - State of Delaware"/>
    <x v="22"/>
    <m/>
    <s v="X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7" firstHeaderRow="1" firstDataRow="1" firstDataCol="1"/>
  <pivotFields count="7">
    <pivotField showAll="0"/>
    <pivotField showAll="0"/>
    <pivotField showAll="0"/>
    <pivotField axis="axisRow" showAll="0">
      <items count="24">
        <item x="17"/>
        <item x="1"/>
        <item x="22"/>
        <item x="8"/>
        <item x="4"/>
        <item x="9"/>
        <item x="5"/>
        <item x="13"/>
        <item x="10"/>
        <item x="11"/>
        <item x="15"/>
        <item x="2"/>
        <item x="19"/>
        <item x="0"/>
        <item x="6"/>
        <item x="3"/>
        <item x="21"/>
        <item x="20"/>
        <item x="7"/>
        <item x="18"/>
        <item x="16"/>
        <item x="12"/>
        <item x="14"/>
        <item t="default"/>
      </items>
    </pivotField>
    <pivotField showAll="0"/>
    <pivotField showAll="0"/>
    <pivotField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27" firstHeaderRow="1" firstDataRow="1" firstDataCol="1"/>
  <pivotFields count="7">
    <pivotField showAll="0"/>
    <pivotField showAll="0"/>
    <pivotField showAll="0"/>
    <pivotField axis="axisRow" showAll="0">
      <items count="24">
        <item x="17"/>
        <item x="1"/>
        <item x="22"/>
        <item x="8"/>
        <item x="4"/>
        <item x="9"/>
        <item x="5"/>
        <item x="13"/>
        <item x="10"/>
        <item x="11"/>
        <item x="15"/>
        <item x="2"/>
        <item x="19"/>
        <item x="0"/>
        <item x="6"/>
        <item x="3"/>
        <item x="21"/>
        <item x="20"/>
        <item x="7"/>
        <item x="18"/>
        <item x="16"/>
        <item x="12"/>
        <item x="14"/>
        <item t="default"/>
      </items>
    </pivotField>
    <pivotField showAll="0"/>
    <pivotField showAll="0"/>
    <pivotField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formats count="9">
    <format dxfId="8">
      <pivotArea dataOnly="0" labelOnly="1" fieldPosition="0">
        <references count="1">
          <reference field="3" count="1">
            <x v="0"/>
          </reference>
        </references>
      </pivotArea>
    </format>
    <format dxfId="7">
      <pivotArea dataOnly="0" labelOnly="1" fieldPosition="0">
        <references count="1">
          <reference field="3" count="1">
            <x v="2"/>
          </reference>
        </references>
      </pivotArea>
    </format>
    <format dxfId="6">
      <pivotArea dataOnly="0" labelOnly="1" fieldPosition="0">
        <references count="1">
          <reference field="3" count="1">
            <x v="3"/>
          </reference>
        </references>
      </pivotArea>
    </format>
    <format dxfId="5">
      <pivotArea dataOnly="0" labelOnly="1" fieldPosition="0">
        <references count="1">
          <reference field="3" count="1">
            <x v="6"/>
          </reference>
        </references>
      </pivotArea>
    </format>
    <format dxfId="4">
      <pivotArea dataOnly="0" labelOnly="1" fieldPosition="0">
        <references count="1">
          <reference field="3" count="1">
            <x v="8"/>
          </reference>
        </references>
      </pivotArea>
    </format>
    <format dxfId="3">
      <pivotArea dataOnly="0" labelOnly="1" fieldPosition="0">
        <references count="1">
          <reference field="3" count="3">
            <x v="12"/>
            <x v="13"/>
            <x v="14"/>
          </reference>
        </references>
      </pivotArea>
    </format>
    <format dxfId="2">
      <pivotArea dataOnly="0" labelOnly="1" fieldPosition="0">
        <references count="1">
          <reference field="3" count="1">
            <x v="15"/>
          </reference>
        </references>
      </pivotArea>
    </format>
    <format dxfId="1">
      <pivotArea dataOnly="0" labelOnly="1" fieldPosition="0">
        <references count="1">
          <reference field="3" count="3">
            <x v="17"/>
            <x v="18"/>
            <x v="19"/>
          </reference>
        </references>
      </pivotArea>
    </format>
    <format dxfId="0">
      <pivotArea dataOnly="0" labelOnly="1" fieldPosition="0">
        <references count="1">
          <reference field="3" count="2">
            <x v="20"/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1" dT="2021-06-02T15:41:45.07" personId="{7861BDA8-E167-405B-8D0E-E6A39DAFD2FD}" id="{083D1D0A-EFC6-418E-8371-C3FD10CEB428}">
    <text>FY20 Req ID 4702745</text>
  </threadedComment>
  <threadedComment ref="D51" dT="2021-06-02T15:42:35.30" personId="{7861BDA8-E167-405B-8D0E-E6A39DAFD2FD}" id="{C0B024E8-3EBE-4C80-95D4-E68EFFE3BE8F}">
    <text>Joey Lopes, Lori Hill</text>
  </threadedComment>
  <threadedComment ref="C52" dT="2021-06-02T15:41:31.54" personId="{7861BDA8-E167-405B-8D0E-E6A39DAFD2FD}" id="{352B3713-1BB7-4361-97EE-BAB10CE964F1}">
    <text>FY20 Req ID 4702773</text>
  </threadedComment>
  <threadedComment ref="D52" dT="2021-06-02T15:42:27.86" personId="{7861BDA8-E167-405B-8D0E-E6A39DAFD2FD}" id="{5521B94E-D2B3-466D-968C-08C1791B76E8}">
    <text>Suzanne Grube (sgrube@udel.edu), Lori Hill, (lhill@udel.edu)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microsoft.com/office/2017/10/relationships/threadedComment" Target="../threadedComments/threadedComment1.xml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correal@udel.edu" TargetMode="External"/><Relationship Id="rId13" Type="http://schemas.openxmlformats.org/officeDocument/2006/relationships/hyperlink" Target="mailto:gwalueff@udel.edu" TargetMode="External"/><Relationship Id="rId18" Type="http://schemas.openxmlformats.org/officeDocument/2006/relationships/hyperlink" Target="mailto:kgrassi@udel.edu" TargetMode="External"/><Relationship Id="rId26" Type="http://schemas.openxmlformats.org/officeDocument/2006/relationships/hyperlink" Target="mailto:mccrich@udel.edu" TargetMode="External"/><Relationship Id="rId3" Type="http://schemas.openxmlformats.org/officeDocument/2006/relationships/hyperlink" Target="mailto:chuanc@udel.edu" TargetMode="External"/><Relationship Id="rId21" Type="http://schemas.openxmlformats.org/officeDocument/2006/relationships/hyperlink" Target="mailto:rhamelin@udel.edu" TargetMode="External"/><Relationship Id="rId7" Type="http://schemas.openxmlformats.org/officeDocument/2006/relationships/hyperlink" Target="mailto:pmooney@udel.edu" TargetMode="External"/><Relationship Id="rId12" Type="http://schemas.openxmlformats.org/officeDocument/2006/relationships/hyperlink" Target="mailto:ayoung@udel.edu" TargetMode="External"/><Relationship Id="rId17" Type="http://schemas.openxmlformats.org/officeDocument/2006/relationships/hyperlink" Target="mailto:kholden@udel.edu" TargetMode="External"/><Relationship Id="rId25" Type="http://schemas.openxmlformats.org/officeDocument/2006/relationships/hyperlink" Target="mailto:lsklar@udel.edu" TargetMode="External"/><Relationship Id="rId2" Type="http://schemas.openxmlformats.org/officeDocument/2006/relationships/hyperlink" Target="mailto:amrsim@udel.edu" TargetMode="External"/><Relationship Id="rId16" Type="http://schemas.openxmlformats.org/officeDocument/2006/relationships/hyperlink" Target="mailto:jefferyw@udel.edu" TargetMode="External"/><Relationship Id="rId20" Type="http://schemas.openxmlformats.org/officeDocument/2006/relationships/hyperlink" Target="mailto:njf@udel.edu" TargetMode="External"/><Relationship Id="rId29" Type="http://schemas.openxmlformats.org/officeDocument/2006/relationships/hyperlink" Target="mailto:sashley@udel.edu" TargetMode="External"/><Relationship Id="rId1" Type="http://schemas.openxmlformats.org/officeDocument/2006/relationships/hyperlink" Target="mailto:anarayan@udel.edu" TargetMode="External"/><Relationship Id="rId6" Type="http://schemas.openxmlformats.org/officeDocument/2006/relationships/hyperlink" Target="mailto:mwoodin@udel.edu" TargetMode="External"/><Relationship Id="rId11" Type="http://schemas.openxmlformats.org/officeDocument/2006/relationships/hyperlink" Target="mailto:younesh@udel.edu" TargetMode="External"/><Relationship Id="rId24" Type="http://schemas.openxmlformats.org/officeDocument/2006/relationships/hyperlink" Target="mailto:hjackson@udel.edu" TargetMode="External"/><Relationship Id="rId5" Type="http://schemas.openxmlformats.org/officeDocument/2006/relationships/hyperlink" Target="mailto:jlopes@udel.edu" TargetMode="External"/><Relationship Id="rId15" Type="http://schemas.openxmlformats.org/officeDocument/2006/relationships/hyperlink" Target="mailto:jrautio@udel.edu" TargetMode="External"/><Relationship Id="rId23" Type="http://schemas.openxmlformats.org/officeDocument/2006/relationships/hyperlink" Target="mailto:sbledsoe@udel.edu" TargetMode="External"/><Relationship Id="rId28" Type="http://schemas.openxmlformats.org/officeDocument/2006/relationships/hyperlink" Target="mailto:bfetcho@udel.edu" TargetMode="External"/><Relationship Id="rId10" Type="http://schemas.openxmlformats.org/officeDocument/2006/relationships/hyperlink" Target="mailto:sgrube@udel.edu" TargetMode="External"/><Relationship Id="rId19" Type="http://schemas.openxmlformats.org/officeDocument/2006/relationships/hyperlink" Target="mailto:lionel@udel.edu" TargetMode="External"/><Relationship Id="rId4" Type="http://schemas.openxmlformats.org/officeDocument/2006/relationships/hyperlink" Target="mailto:ejackson@udel.edu" TargetMode="External"/><Relationship Id="rId9" Type="http://schemas.openxmlformats.org/officeDocument/2006/relationships/hyperlink" Target="mailto:sherri@udel.edu" TargetMode="External"/><Relationship Id="rId14" Type="http://schemas.openxmlformats.org/officeDocument/2006/relationships/hyperlink" Target="mailto:ijenkins@udel.edu" TargetMode="External"/><Relationship Id="rId22" Type="http://schemas.openxmlformats.org/officeDocument/2006/relationships/hyperlink" Target="mailto:sbwilson@udel.edu" TargetMode="External"/><Relationship Id="rId27" Type="http://schemas.openxmlformats.org/officeDocument/2006/relationships/hyperlink" Target="mailto:dbernart@ude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7"/>
  <sheetViews>
    <sheetView workbookViewId="0">
      <selection activeCell="H27" sqref="H27"/>
    </sheetView>
  </sheetViews>
  <sheetFormatPr defaultRowHeight="14.5"/>
  <cols>
    <col min="1" max="1" width="28" bestFit="1" customWidth="1"/>
  </cols>
  <sheetData>
    <row r="3" spans="1:3">
      <c r="A3" s="5" t="s">
        <v>38</v>
      </c>
    </row>
    <row r="4" spans="1:3">
      <c r="A4" s="7" t="s">
        <v>22</v>
      </c>
      <c r="B4">
        <f>1</f>
        <v>1</v>
      </c>
    </row>
    <row r="5" spans="1:3">
      <c r="A5" s="7" t="s">
        <v>61</v>
      </c>
      <c r="B5" s="6">
        <f>1</f>
        <v>1</v>
      </c>
    </row>
    <row r="6" spans="1:3">
      <c r="A6" s="7" t="s">
        <v>20</v>
      </c>
      <c r="B6" s="6">
        <f>1</f>
        <v>1</v>
      </c>
    </row>
    <row r="7" spans="1:3">
      <c r="A7" s="7" t="s">
        <v>36</v>
      </c>
      <c r="B7" s="6">
        <f>1</f>
        <v>1</v>
      </c>
    </row>
    <row r="8" spans="1:3">
      <c r="A8" s="7" t="s">
        <v>65</v>
      </c>
      <c r="B8" s="6">
        <f>1</f>
        <v>1</v>
      </c>
    </row>
    <row r="9" spans="1:3">
      <c r="A9" s="7" t="s">
        <v>35</v>
      </c>
      <c r="B9" s="6">
        <f>1</f>
        <v>1</v>
      </c>
    </row>
    <row r="10" spans="1:3">
      <c r="A10" s="7" t="s">
        <v>63</v>
      </c>
      <c r="B10" s="6">
        <f>1</f>
        <v>1</v>
      </c>
      <c r="C10">
        <v>-1</v>
      </c>
    </row>
    <row r="11" spans="1:3">
      <c r="A11" s="7" t="s">
        <v>66</v>
      </c>
      <c r="B11" s="6">
        <f>1</f>
        <v>1</v>
      </c>
    </row>
    <row r="12" spans="1:3">
      <c r="A12" s="7" t="s">
        <v>40</v>
      </c>
      <c r="B12" s="6">
        <f>1</f>
        <v>1</v>
      </c>
    </row>
    <row r="13" spans="1:3">
      <c r="A13" s="7" t="s">
        <v>62</v>
      </c>
      <c r="B13" s="6">
        <f>1</f>
        <v>1</v>
      </c>
    </row>
    <row r="14" spans="1:3">
      <c r="A14" s="7" t="s">
        <v>17</v>
      </c>
      <c r="B14" s="6">
        <f>1</f>
        <v>1</v>
      </c>
    </row>
    <row r="15" spans="1:3">
      <c r="A15" s="7" t="s">
        <v>43</v>
      </c>
      <c r="B15" s="6">
        <f>1</f>
        <v>1</v>
      </c>
    </row>
    <row r="16" spans="1:3">
      <c r="A16" s="7" t="s">
        <v>15</v>
      </c>
      <c r="B16" s="6">
        <f>1</f>
        <v>1</v>
      </c>
    </row>
    <row r="17" spans="1:3">
      <c r="A17" s="7" t="s">
        <v>41</v>
      </c>
      <c r="B17" s="6">
        <f>1</f>
        <v>1</v>
      </c>
    </row>
    <row r="18" spans="1:3">
      <c r="A18" s="7" t="s">
        <v>68</v>
      </c>
      <c r="B18" s="6">
        <f>1</f>
        <v>1</v>
      </c>
    </row>
    <row r="19" spans="1:3">
      <c r="A19" s="7" t="s">
        <v>76</v>
      </c>
      <c r="B19" s="6">
        <f>1</f>
        <v>1</v>
      </c>
      <c r="C19">
        <v>1</v>
      </c>
    </row>
    <row r="20" spans="1:3">
      <c r="A20" s="7" t="s">
        <v>70</v>
      </c>
      <c r="B20" s="6">
        <f>1</f>
        <v>1</v>
      </c>
    </row>
    <row r="21" spans="1:3">
      <c r="A21" s="7" t="s">
        <v>69</v>
      </c>
      <c r="B21" s="6">
        <f>1</f>
        <v>1</v>
      </c>
    </row>
    <row r="22" spans="1:3">
      <c r="A22" s="7" t="s">
        <v>26</v>
      </c>
      <c r="B22" s="6">
        <f>1</f>
        <v>1</v>
      </c>
    </row>
    <row r="23" spans="1:3">
      <c r="A23" s="7" t="s">
        <v>72</v>
      </c>
      <c r="B23" s="6">
        <f>1</f>
        <v>1</v>
      </c>
    </row>
    <row r="24" spans="1:3">
      <c r="A24" s="7" t="s">
        <v>30</v>
      </c>
      <c r="B24" s="6">
        <f>1</f>
        <v>1</v>
      </c>
    </row>
    <row r="25" spans="1:3">
      <c r="A25" s="7" t="s">
        <v>33</v>
      </c>
      <c r="B25" s="6">
        <f>1</f>
        <v>1</v>
      </c>
    </row>
    <row r="26" spans="1:3">
      <c r="A26" s="7" t="s">
        <v>71</v>
      </c>
      <c r="B26" s="6">
        <f>1</f>
        <v>1</v>
      </c>
    </row>
    <row r="27" spans="1:3">
      <c r="A27" s="7" t="s">
        <v>39</v>
      </c>
      <c r="B27">
        <f>SUM(B4:B26)</f>
        <v>23</v>
      </c>
    </row>
  </sheetData>
  <customSheetViews>
    <customSheetView guid="{C58559B1-698B-4416-BD74-B2B7894D5BFD}" state="hidden">
      <selection activeCell="H27" sqref="H27"/>
      <pageMargins left="0.7" right="0.7" top="0.75" bottom="0.75" header="0.3" footer="0.3"/>
    </customSheetView>
    <customSheetView guid="{271E1296-E541-4388-BE7D-97634D3D0743}" state="hidden">
      <selection activeCell="H27" sqref="H27"/>
      <pageMargins left="0.7" right="0.7" top="0.75" bottom="0.75" header="0.3" footer="0.3"/>
    </customSheetView>
    <customSheetView guid="{FD0FDE34-2BC8-44D5-8CB4-1F914564B16A}" state="hidden">
      <selection activeCell="H27" sqref="H27"/>
      <pageMargins left="0.7" right="0.7" top="0.75" bottom="0.75" header="0.3" footer="0.3"/>
    </customSheetView>
    <customSheetView guid="{0156097C-F49D-4752-9D0A-E3E251D113D0}" state="hidden">
      <selection activeCell="H27" sqref="H27"/>
      <pageMargins left="0.7" right="0.7" top="0.75" bottom="0.75" header="0.3" footer="0.3"/>
    </customSheetView>
    <customSheetView guid="{65450DF8-4A31-44BC-8858-6EB64A628B92}" state="hidden">
      <selection activeCell="H27" sqref="H27"/>
      <pageMargins left="0.7" right="0.7" top="0.75" bottom="0.75" header="0.3" footer="0.3"/>
    </customSheetView>
    <customSheetView guid="{2841A7B8-B535-4E48-A88C-AE6957A675FA}" state="hidden">
      <selection activeCell="H27" sqref="H2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3"/>
  <sheetViews>
    <sheetView workbookViewId="0">
      <selection activeCell="C19" sqref="C19"/>
    </sheetView>
  </sheetViews>
  <sheetFormatPr defaultRowHeight="14.5"/>
  <cols>
    <col min="1" max="1" width="28" bestFit="1" customWidth="1"/>
    <col min="6" max="6" width="14.7265625" bestFit="1" customWidth="1"/>
  </cols>
  <sheetData>
    <row r="2" spans="1:6">
      <c r="B2" s="27"/>
      <c r="C2" s="27"/>
      <c r="D2" s="27"/>
    </row>
    <row r="3" spans="1:6">
      <c r="A3" s="5" t="s">
        <v>38</v>
      </c>
      <c r="B3" s="27"/>
      <c r="C3" s="27"/>
      <c r="D3" s="27"/>
    </row>
    <row r="4" spans="1:6">
      <c r="A4" s="24" t="s">
        <v>22</v>
      </c>
      <c r="B4" s="27"/>
      <c r="C4" s="27"/>
      <c r="D4" s="27"/>
    </row>
    <row r="5" spans="1:6">
      <c r="A5" s="7" t="s">
        <v>61</v>
      </c>
      <c r="B5" s="27"/>
      <c r="C5" s="27"/>
      <c r="D5" s="27"/>
    </row>
    <row r="6" spans="1:6">
      <c r="A6" s="24" t="s">
        <v>20</v>
      </c>
      <c r="B6" s="27"/>
      <c r="C6" s="27"/>
      <c r="D6" s="27"/>
    </row>
    <row r="7" spans="1:6">
      <c r="A7" s="24" t="s">
        <v>36</v>
      </c>
      <c r="B7" s="27"/>
      <c r="C7" s="27"/>
      <c r="D7" s="27"/>
    </row>
    <row r="8" spans="1:6">
      <c r="A8" s="7" t="s">
        <v>65</v>
      </c>
      <c r="B8" s="27"/>
      <c r="C8" s="27"/>
      <c r="D8" s="27"/>
      <c r="F8" s="20"/>
    </row>
    <row r="9" spans="1:6">
      <c r="A9" s="7" t="s">
        <v>35</v>
      </c>
      <c r="B9" s="27"/>
      <c r="C9" s="27"/>
      <c r="D9" s="27"/>
      <c r="F9" s="20"/>
    </row>
    <row r="10" spans="1:6">
      <c r="A10" s="24" t="s">
        <v>63</v>
      </c>
      <c r="B10" s="27"/>
      <c r="C10" s="27"/>
      <c r="D10" s="27"/>
    </row>
    <row r="11" spans="1:6">
      <c r="A11" s="7" t="s">
        <v>66</v>
      </c>
      <c r="B11" s="27"/>
      <c r="C11" s="27"/>
      <c r="D11" s="27"/>
    </row>
    <row r="12" spans="1:6">
      <c r="A12" s="24" t="s">
        <v>40</v>
      </c>
      <c r="B12" s="27"/>
      <c r="C12" s="27"/>
      <c r="D12" s="27"/>
    </row>
    <row r="13" spans="1:6">
      <c r="A13" s="7" t="s">
        <v>62</v>
      </c>
      <c r="B13" s="27"/>
      <c r="C13" s="27"/>
      <c r="D13" s="27"/>
    </row>
    <row r="14" spans="1:6">
      <c r="A14" s="7" t="s">
        <v>17</v>
      </c>
      <c r="B14" s="27"/>
      <c r="C14" s="27"/>
      <c r="D14" s="27"/>
    </row>
    <row r="15" spans="1:6">
      <c r="A15" s="7" t="s">
        <v>43</v>
      </c>
      <c r="B15" s="27"/>
      <c r="C15" s="27"/>
      <c r="D15" s="27"/>
      <c r="F15" s="12"/>
    </row>
    <row r="16" spans="1:6">
      <c r="A16" s="24" t="s">
        <v>15</v>
      </c>
      <c r="B16" s="27"/>
      <c r="C16" s="27"/>
      <c r="D16" s="27"/>
      <c r="F16" s="12"/>
    </row>
    <row r="17" spans="1:6">
      <c r="A17" s="24" t="s">
        <v>41</v>
      </c>
      <c r="B17" s="27"/>
      <c r="C17" s="27"/>
      <c r="D17" s="27"/>
      <c r="F17" s="12"/>
    </row>
    <row r="18" spans="1:6">
      <c r="A18" s="24" t="s">
        <v>68</v>
      </c>
      <c r="B18" s="27"/>
      <c r="C18" s="27"/>
      <c r="D18" s="27"/>
    </row>
    <row r="19" spans="1:6">
      <c r="A19" s="24" t="s">
        <v>76</v>
      </c>
      <c r="B19" s="27"/>
      <c r="C19" s="27"/>
      <c r="D19" s="27"/>
    </row>
    <row r="20" spans="1:6">
      <c r="A20" s="7" t="s">
        <v>70</v>
      </c>
      <c r="B20" s="27"/>
      <c r="C20" s="27"/>
      <c r="D20" s="27"/>
    </row>
    <row r="21" spans="1:6">
      <c r="A21" s="24" t="s">
        <v>69</v>
      </c>
      <c r="B21" s="27"/>
      <c r="C21" s="27"/>
      <c r="D21" s="27"/>
    </row>
    <row r="22" spans="1:6">
      <c r="A22" s="24" t="s">
        <v>26</v>
      </c>
      <c r="B22" s="27"/>
      <c r="C22" s="27"/>
      <c r="D22" s="27"/>
    </row>
    <row r="23" spans="1:6">
      <c r="A23" s="24" t="s">
        <v>72</v>
      </c>
      <c r="B23" s="27"/>
      <c r="C23" s="27"/>
      <c r="D23" s="27"/>
    </row>
    <row r="24" spans="1:6">
      <c r="A24" s="24" t="s">
        <v>30</v>
      </c>
      <c r="B24" s="27"/>
      <c r="C24" s="27"/>
      <c r="D24" s="27"/>
    </row>
    <row r="25" spans="1:6">
      <c r="A25" s="24" t="s">
        <v>33</v>
      </c>
      <c r="B25" s="27"/>
      <c r="C25" s="27"/>
      <c r="D25" s="27"/>
    </row>
    <row r="26" spans="1:6">
      <c r="A26" s="7" t="s">
        <v>71</v>
      </c>
      <c r="B26" s="27"/>
      <c r="C26" s="27"/>
      <c r="D26" s="27"/>
    </row>
    <row r="27" spans="1:6">
      <c r="A27" s="7" t="s">
        <v>39</v>
      </c>
      <c r="B27" s="27"/>
      <c r="C27" s="27"/>
      <c r="D27" s="27"/>
    </row>
    <row r="28" spans="1:6">
      <c r="B28" s="27"/>
      <c r="C28" s="27"/>
      <c r="D28" s="27"/>
    </row>
    <row r="29" spans="1:6">
      <c r="B29" s="27"/>
      <c r="C29" s="27"/>
      <c r="D29" s="27"/>
    </row>
    <row r="30" spans="1:6">
      <c r="A30" s="25" t="s">
        <v>25</v>
      </c>
    </row>
    <row r="31" spans="1:6">
      <c r="A31" s="26" t="s">
        <v>59</v>
      </c>
    </row>
    <row r="32" spans="1:6">
      <c r="A32" s="26" t="s">
        <v>47</v>
      </c>
    </row>
    <row r="33" spans="1:1">
      <c r="A33" s="26" t="s">
        <v>49</v>
      </c>
    </row>
  </sheetData>
  <customSheetViews>
    <customSheetView guid="{C58559B1-698B-4416-BD74-B2B7894D5BFD}" state="hidden">
      <selection activeCell="C19" sqref="C19"/>
      <pageMargins left="0.7" right="0.7" top="0.75" bottom="0.75" header="0.3" footer="0.3"/>
    </customSheetView>
    <customSheetView guid="{271E1296-E541-4388-BE7D-97634D3D0743}" state="hidden">
      <selection activeCell="C19" sqref="C19"/>
      <pageMargins left="0.7" right="0.7" top="0.75" bottom="0.75" header="0.3" footer="0.3"/>
    </customSheetView>
    <customSheetView guid="{FD0FDE34-2BC8-44D5-8CB4-1F914564B16A}" state="hidden">
      <selection activeCell="C19" sqref="C19"/>
      <pageMargins left="0.7" right="0.7" top="0.75" bottom="0.75" header="0.3" footer="0.3"/>
    </customSheetView>
    <customSheetView guid="{0156097C-F49D-4752-9D0A-E3E251D113D0}" state="hidden">
      <selection activeCell="C19" sqref="C19"/>
      <pageMargins left="0.7" right="0.7" top="0.75" bottom="0.75" header="0.3" footer="0.3"/>
    </customSheetView>
    <customSheetView guid="{65450DF8-4A31-44BC-8858-6EB64A628B92}" state="hidden">
      <selection activeCell="C19" sqref="C19"/>
      <pageMargins left="0.7" right="0.7" top="0.75" bottom="0.75" header="0.3" footer="0.3"/>
    </customSheetView>
    <customSheetView guid="{2841A7B8-B535-4E48-A88C-AE6957A675FA}" state="hidden">
      <selection activeCell="C19" sqref="C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52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ColWidth="8.81640625" defaultRowHeight="14.5"/>
  <cols>
    <col min="1" max="1" width="18.54296875" style="1" customWidth="1"/>
    <col min="2" max="2" width="34.1796875" style="7" bestFit="1" customWidth="1"/>
    <col min="3" max="3" width="93.54296875" style="1" bestFit="1" customWidth="1"/>
    <col min="4" max="4" width="37.54296875" style="1" bestFit="1" customWidth="1"/>
    <col min="5" max="5" width="15.26953125" style="8" customWidth="1"/>
    <col min="6" max="6" width="19.453125" style="8" customWidth="1"/>
    <col min="7" max="7" width="15" style="8" customWidth="1"/>
    <col min="8" max="8" width="15.1796875" style="9" customWidth="1"/>
    <col min="9" max="51" width="8.81640625" style="10" customWidth="1"/>
    <col min="52" max="16384" width="8.81640625" style="10"/>
  </cols>
  <sheetData>
    <row r="1" spans="1:8">
      <c r="A1" s="36" t="s">
        <v>127</v>
      </c>
      <c r="B1" s="18"/>
    </row>
    <row r="2" spans="1:8">
      <c r="A2" s="36" t="s">
        <v>37</v>
      </c>
      <c r="B2" s="18"/>
    </row>
    <row r="3" spans="1:8">
      <c r="A3" s="18"/>
      <c r="B3" s="18"/>
    </row>
    <row r="4" spans="1:8" s="4" customFormat="1">
      <c r="A4" s="2" t="s">
        <v>0</v>
      </c>
      <c r="B4" s="2" t="s">
        <v>1</v>
      </c>
      <c r="C4" s="2" t="s">
        <v>2</v>
      </c>
      <c r="D4" s="2" t="s">
        <v>60</v>
      </c>
      <c r="E4" s="3" t="s">
        <v>3</v>
      </c>
      <c r="F4" s="3" t="s">
        <v>4</v>
      </c>
      <c r="G4" s="3" t="s">
        <v>5</v>
      </c>
      <c r="H4" s="34"/>
    </row>
    <row r="5" spans="1:8">
      <c r="A5" s="18" t="s">
        <v>13</v>
      </c>
      <c r="B5" s="19" t="s">
        <v>106</v>
      </c>
      <c r="C5" s="9" t="s">
        <v>130</v>
      </c>
      <c r="D5" s="14" t="s">
        <v>105</v>
      </c>
      <c r="E5" s="11" t="s">
        <v>9</v>
      </c>
      <c r="F5" s="21"/>
      <c r="G5" s="21"/>
    </row>
    <row r="6" spans="1:8">
      <c r="A6" s="18" t="s">
        <v>6</v>
      </c>
      <c r="B6" s="19" t="s">
        <v>7</v>
      </c>
      <c r="C6" s="20" t="s">
        <v>8</v>
      </c>
      <c r="D6" s="20" t="s">
        <v>114</v>
      </c>
      <c r="E6" s="21" t="s">
        <v>9</v>
      </c>
      <c r="F6" s="21"/>
      <c r="G6" s="21"/>
    </row>
    <row r="7" spans="1:8">
      <c r="A7" s="18" t="s">
        <v>18</v>
      </c>
      <c r="B7" s="19" t="s">
        <v>19</v>
      </c>
      <c r="C7" s="20" t="s">
        <v>88</v>
      </c>
      <c r="D7" s="20" t="s">
        <v>87</v>
      </c>
      <c r="E7" s="21"/>
      <c r="F7" s="21" t="s">
        <v>9</v>
      </c>
      <c r="G7" s="21"/>
    </row>
    <row r="8" spans="1:8">
      <c r="A8" s="18" t="s">
        <v>13</v>
      </c>
      <c r="B8" s="19" t="s">
        <v>44</v>
      </c>
      <c r="C8" s="1" t="s">
        <v>129</v>
      </c>
      <c r="D8" s="1" t="s">
        <v>139</v>
      </c>
      <c r="E8" s="21" t="s">
        <v>9</v>
      </c>
      <c r="F8" s="21"/>
      <c r="G8" s="21"/>
    </row>
    <row r="9" spans="1:8" s="11" customFormat="1">
      <c r="A9" s="18" t="s">
        <v>13</v>
      </c>
      <c r="B9" s="19" t="s">
        <v>44</v>
      </c>
      <c r="C9" s="1" t="s">
        <v>131</v>
      </c>
      <c r="D9" s="1" t="s">
        <v>139</v>
      </c>
      <c r="E9" s="21" t="s">
        <v>9</v>
      </c>
      <c r="F9" s="21"/>
      <c r="G9" s="21"/>
      <c r="H9" s="9"/>
    </row>
    <row r="10" spans="1:8" s="11" customFormat="1">
      <c r="A10" s="18" t="s">
        <v>13</v>
      </c>
      <c r="B10" s="19" t="s">
        <v>44</v>
      </c>
      <c r="C10" s="1" t="s">
        <v>132</v>
      </c>
      <c r="D10" s="1" t="s">
        <v>139</v>
      </c>
      <c r="E10" s="21" t="s">
        <v>9</v>
      </c>
      <c r="F10" s="21"/>
      <c r="G10" s="21"/>
      <c r="H10" s="9"/>
    </row>
    <row r="11" spans="1:8" s="11" customFormat="1">
      <c r="A11" s="18" t="s">
        <v>13</v>
      </c>
      <c r="B11" s="19" t="s">
        <v>44</v>
      </c>
      <c r="C11" s="1" t="s">
        <v>133</v>
      </c>
      <c r="D11" s="1" t="s">
        <v>139</v>
      </c>
      <c r="E11" s="21" t="s">
        <v>9</v>
      </c>
      <c r="F11" s="21"/>
      <c r="G11" s="21"/>
      <c r="H11" s="9"/>
    </row>
    <row r="12" spans="1:8" s="11" customFormat="1">
      <c r="A12" s="18" t="s">
        <v>13</v>
      </c>
      <c r="B12" s="19" t="s">
        <v>44</v>
      </c>
      <c r="C12" s="1" t="s">
        <v>134</v>
      </c>
      <c r="D12" s="1" t="s">
        <v>139</v>
      </c>
      <c r="E12" s="21" t="s">
        <v>9</v>
      </c>
      <c r="F12" s="21"/>
      <c r="G12" s="21"/>
      <c r="H12" s="9"/>
    </row>
    <row r="13" spans="1:8" s="11" customFormat="1">
      <c r="A13" s="18" t="s">
        <v>6</v>
      </c>
      <c r="B13" s="19" t="s">
        <v>44</v>
      </c>
      <c r="C13" s="10" t="s">
        <v>57</v>
      </c>
      <c r="D13" s="1" t="s">
        <v>139</v>
      </c>
      <c r="E13" s="21" t="s">
        <v>9</v>
      </c>
      <c r="F13" s="21" t="s">
        <v>9</v>
      </c>
      <c r="G13" s="21"/>
      <c r="H13" s="9"/>
    </row>
    <row r="14" spans="1:8" s="11" customFormat="1">
      <c r="A14" s="23" t="s">
        <v>6</v>
      </c>
      <c r="B14" s="22" t="s">
        <v>44</v>
      </c>
      <c r="C14" s="10" t="s">
        <v>67</v>
      </c>
      <c r="D14" s="1" t="s">
        <v>139</v>
      </c>
      <c r="E14" s="21" t="s">
        <v>9</v>
      </c>
      <c r="F14" s="21" t="s">
        <v>9</v>
      </c>
      <c r="G14" s="21"/>
      <c r="H14" s="9"/>
    </row>
    <row r="15" spans="1:8" s="11" customFormat="1">
      <c r="A15" s="18" t="s">
        <v>6</v>
      </c>
      <c r="B15" s="19" t="s">
        <v>44</v>
      </c>
      <c r="C15" s="20" t="s">
        <v>51</v>
      </c>
      <c r="D15" s="1" t="s">
        <v>139</v>
      </c>
      <c r="E15" s="21" t="s">
        <v>9</v>
      </c>
      <c r="F15" s="21" t="s">
        <v>9</v>
      </c>
      <c r="G15" s="21"/>
      <c r="H15" s="31"/>
    </row>
    <row r="16" spans="1:8" s="11" customFormat="1">
      <c r="A16" s="18" t="s">
        <v>6</v>
      </c>
      <c r="B16" s="19" t="s">
        <v>44</v>
      </c>
      <c r="C16" s="10" t="s">
        <v>50</v>
      </c>
      <c r="D16" s="1" t="s">
        <v>139</v>
      </c>
      <c r="E16" s="21" t="s">
        <v>9</v>
      </c>
      <c r="F16" s="21" t="s">
        <v>9</v>
      </c>
      <c r="G16" s="21"/>
      <c r="H16" s="9"/>
    </row>
    <row r="17" spans="1:8" s="11" customFormat="1">
      <c r="A17" s="18" t="s">
        <v>6</v>
      </c>
      <c r="B17" s="19" t="s">
        <v>44</v>
      </c>
      <c r="C17" s="10" t="s">
        <v>58</v>
      </c>
      <c r="D17" s="1" t="s">
        <v>139</v>
      </c>
      <c r="E17" s="21" t="s">
        <v>9</v>
      </c>
      <c r="F17" s="21" t="s">
        <v>9</v>
      </c>
      <c r="G17" s="21"/>
      <c r="H17" s="9"/>
    </row>
    <row r="18" spans="1:8" s="11" customFormat="1">
      <c r="A18" s="18" t="s">
        <v>13</v>
      </c>
      <c r="B18" s="19" t="s">
        <v>44</v>
      </c>
      <c r="C18" s="10" t="s">
        <v>140</v>
      </c>
      <c r="D18" s="1" t="s">
        <v>139</v>
      </c>
      <c r="E18" s="21"/>
      <c r="F18" s="21" t="s">
        <v>9</v>
      </c>
      <c r="G18" s="21"/>
      <c r="H18" s="9"/>
    </row>
    <row r="19" spans="1:8" s="11" customFormat="1">
      <c r="A19" s="18" t="s">
        <v>13</v>
      </c>
      <c r="B19" s="19" t="s">
        <v>44</v>
      </c>
      <c r="C19" s="6" t="s">
        <v>141</v>
      </c>
      <c r="D19" s="1" t="s">
        <v>139</v>
      </c>
      <c r="E19" s="21"/>
      <c r="F19" s="21" t="s">
        <v>9</v>
      </c>
      <c r="G19" s="21"/>
      <c r="H19" s="9"/>
    </row>
    <row r="20" spans="1:8" s="11" customFormat="1">
      <c r="A20" s="18" t="s">
        <v>13</v>
      </c>
      <c r="B20" s="19" t="s">
        <v>28</v>
      </c>
      <c r="C20" s="20" t="s">
        <v>29</v>
      </c>
      <c r="D20" s="20" t="s">
        <v>118</v>
      </c>
      <c r="E20" s="21"/>
      <c r="F20" s="21" t="s">
        <v>9</v>
      </c>
      <c r="G20" s="21"/>
      <c r="H20" s="9"/>
    </row>
    <row r="21" spans="1:8" s="11" customFormat="1">
      <c r="A21" s="18" t="s">
        <v>13</v>
      </c>
      <c r="B21" s="19" t="s">
        <v>16</v>
      </c>
      <c r="C21" s="20" t="s">
        <v>64</v>
      </c>
      <c r="D21" s="20" t="s">
        <v>119</v>
      </c>
      <c r="E21" s="21"/>
      <c r="F21" s="21" t="s">
        <v>9</v>
      </c>
      <c r="G21" s="21"/>
      <c r="H21" s="9"/>
    </row>
    <row r="22" spans="1:8" s="11" customFormat="1">
      <c r="A22" s="18" t="s">
        <v>6</v>
      </c>
      <c r="B22" s="19" t="s">
        <v>24</v>
      </c>
      <c r="C22" s="20" t="s">
        <v>90</v>
      </c>
      <c r="D22" s="1" t="s">
        <v>103</v>
      </c>
      <c r="E22" s="21" t="s">
        <v>9</v>
      </c>
      <c r="F22" s="21"/>
      <c r="G22" s="21"/>
      <c r="H22" s="9"/>
    </row>
    <row r="23" spans="1:8" s="11" customFormat="1">
      <c r="A23" s="18" t="s">
        <v>10</v>
      </c>
      <c r="B23" s="19" t="s">
        <v>11</v>
      </c>
      <c r="C23" s="20" t="s">
        <v>12</v>
      </c>
      <c r="D23" s="20" t="s">
        <v>179</v>
      </c>
      <c r="E23" s="21"/>
      <c r="F23" s="21"/>
      <c r="G23" s="21" t="s">
        <v>9</v>
      </c>
      <c r="H23" s="9"/>
    </row>
    <row r="24" spans="1:8" s="11" customFormat="1">
      <c r="A24" s="18" t="s">
        <v>10</v>
      </c>
      <c r="B24" s="19" t="s">
        <v>11</v>
      </c>
      <c r="C24" s="20" t="s">
        <v>42</v>
      </c>
      <c r="D24" s="20" t="s">
        <v>179</v>
      </c>
      <c r="E24" s="21"/>
      <c r="F24" s="21"/>
      <c r="G24" s="21" t="s">
        <v>9</v>
      </c>
      <c r="H24" s="9"/>
    </row>
    <row r="25" spans="1:8" s="11" customFormat="1">
      <c r="A25" s="18" t="s">
        <v>6</v>
      </c>
      <c r="B25" s="19" t="s">
        <v>44</v>
      </c>
      <c r="C25" s="20" t="s">
        <v>112</v>
      </c>
      <c r="D25" s="14" t="s">
        <v>68</v>
      </c>
      <c r="E25" s="8"/>
      <c r="F25" s="21" t="s">
        <v>9</v>
      </c>
      <c r="G25" s="21"/>
      <c r="H25" s="31"/>
    </row>
    <row r="26" spans="1:8" s="11" customFormat="1">
      <c r="A26" s="18" t="s">
        <v>13</v>
      </c>
      <c r="B26" s="19" t="s">
        <v>44</v>
      </c>
      <c r="C26" s="9" t="s">
        <v>128</v>
      </c>
      <c r="D26" s="14" t="s">
        <v>68</v>
      </c>
      <c r="E26" s="11" t="s">
        <v>9</v>
      </c>
      <c r="F26" s="21"/>
      <c r="G26" s="21"/>
      <c r="H26" s="9"/>
    </row>
    <row r="27" spans="1:8" s="11" customFormat="1">
      <c r="A27" s="18" t="s">
        <v>13</v>
      </c>
      <c r="B27" s="19" t="s">
        <v>44</v>
      </c>
      <c r="C27" s="9" t="s">
        <v>113</v>
      </c>
      <c r="D27" s="14" t="s">
        <v>68</v>
      </c>
      <c r="F27" s="21" t="s">
        <v>9</v>
      </c>
      <c r="G27" s="21"/>
      <c r="H27" s="9"/>
    </row>
    <row r="28" spans="1:8" s="11" customFormat="1">
      <c r="A28" s="18" t="s">
        <v>13</v>
      </c>
      <c r="B28" s="19" t="s">
        <v>115</v>
      </c>
      <c r="C28" s="20" t="s">
        <v>31</v>
      </c>
      <c r="D28" s="20" t="s">
        <v>116</v>
      </c>
      <c r="E28" s="21"/>
      <c r="F28" s="21" t="s">
        <v>9</v>
      </c>
      <c r="G28" s="21"/>
      <c r="H28" s="9"/>
    </row>
    <row r="29" spans="1:8" s="11" customFormat="1">
      <c r="A29" s="18" t="s">
        <v>13</v>
      </c>
      <c r="B29" s="19" t="s">
        <v>14</v>
      </c>
      <c r="C29" s="20" t="s">
        <v>120</v>
      </c>
      <c r="D29" s="20" t="s">
        <v>70</v>
      </c>
      <c r="E29" s="21"/>
      <c r="F29" s="21" t="s">
        <v>9</v>
      </c>
      <c r="G29" s="21"/>
      <c r="H29" s="9"/>
    </row>
    <row r="30" spans="1:8" s="11" customFormat="1">
      <c r="A30" s="18" t="s">
        <v>13</v>
      </c>
      <c r="B30" s="19" t="s">
        <v>19</v>
      </c>
      <c r="C30" s="20" t="s">
        <v>34</v>
      </c>
      <c r="D30" s="20" t="s">
        <v>80</v>
      </c>
      <c r="E30" s="21" t="s">
        <v>9</v>
      </c>
      <c r="F30" s="21" t="s">
        <v>9</v>
      </c>
      <c r="G30" s="21"/>
      <c r="H30" s="9"/>
    </row>
    <row r="31" spans="1:8" s="11" customFormat="1">
      <c r="A31" s="18" t="s">
        <v>13</v>
      </c>
      <c r="B31" s="19" t="s">
        <v>14</v>
      </c>
      <c r="C31" s="20" t="s">
        <v>27</v>
      </c>
      <c r="D31" s="20" t="s">
        <v>111</v>
      </c>
      <c r="E31" s="21"/>
      <c r="F31" s="21" t="s">
        <v>9</v>
      </c>
      <c r="G31" s="21"/>
      <c r="H31" s="9"/>
    </row>
    <row r="32" spans="1:8">
      <c r="A32" s="18" t="s">
        <v>10</v>
      </c>
      <c r="B32" s="19" t="s">
        <v>14</v>
      </c>
      <c r="C32" s="20" t="s">
        <v>32</v>
      </c>
      <c r="D32" s="20" t="s">
        <v>117</v>
      </c>
      <c r="E32" s="30"/>
      <c r="F32" s="30" t="s">
        <v>9</v>
      </c>
      <c r="G32" s="30"/>
    </row>
    <row r="33" spans="1:51">
      <c r="A33" s="18" t="s">
        <v>13</v>
      </c>
      <c r="B33" s="19" t="s">
        <v>16</v>
      </c>
      <c r="C33" s="20" t="s">
        <v>138</v>
      </c>
      <c r="D33" s="20" t="s">
        <v>79</v>
      </c>
      <c r="E33" s="21"/>
      <c r="F33" s="21"/>
      <c r="G33" s="21" t="s">
        <v>9</v>
      </c>
    </row>
    <row r="34" spans="1:51">
      <c r="A34" s="18" t="s">
        <v>13</v>
      </c>
      <c r="B34" s="19" t="s">
        <v>74</v>
      </c>
      <c r="C34" s="20" t="s">
        <v>21</v>
      </c>
      <c r="D34" s="10" t="s">
        <v>78</v>
      </c>
      <c r="E34" s="21"/>
      <c r="F34" s="21" t="s">
        <v>9</v>
      </c>
      <c r="G34" s="21"/>
    </row>
    <row r="35" spans="1:51">
      <c r="A35" s="18" t="s">
        <v>13</v>
      </c>
      <c r="B35" s="19" t="s">
        <v>74</v>
      </c>
      <c r="C35" s="20" t="s">
        <v>23</v>
      </c>
      <c r="D35" s="10" t="s">
        <v>78</v>
      </c>
      <c r="E35" s="21" t="s">
        <v>9</v>
      </c>
      <c r="F35" s="21"/>
      <c r="G35" s="21"/>
    </row>
    <row r="36" spans="1:51">
      <c r="A36" s="18" t="s">
        <v>13</v>
      </c>
      <c r="B36" s="19" t="s">
        <v>74</v>
      </c>
      <c r="C36" s="20" t="s">
        <v>142</v>
      </c>
      <c r="D36" s="10" t="s">
        <v>78</v>
      </c>
      <c r="E36" s="21" t="s">
        <v>9</v>
      </c>
      <c r="F36" s="21"/>
      <c r="G36" s="21"/>
    </row>
    <row r="37" spans="1:51">
      <c r="A37" s="18"/>
      <c r="B37" s="19"/>
      <c r="D37" s="20"/>
      <c r="E37" s="1"/>
    </row>
    <row r="38" spans="1:51">
      <c r="A38" s="35" t="s">
        <v>54</v>
      </c>
      <c r="B38" s="35"/>
      <c r="C38" s="35"/>
      <c r="D38" s="35"/>
      <c r="E38" s="35"/>
      <c r="F38" s="35"/>
      <c r="G38" s="35"/>
    </row>
    <row r="39" spans="1:51">
      <c r="A39" s="15"/>
      <c r="B39" s="16" t="s">
        <v>1</v>
      </c>
      <c r="C39" s="16" t="s">
        <v>56</v>
      </c>
      <c r="D39" s="16" t="s">
        <v>60</v>
      </c>
      <c r="E39" s="13" t="s">
        <v>53</v>
      </c>
      <c r="F39" s="17" t="s">
        <v>55</v>
      </c>
      <c r="G39" s="17" t="s">
        <v>121</v>
      </c>
    </row>
    <row r="40" spans="1:51">
      <c r="A40" s="10"/>
      <c r="B40" s="9" t="s">
        <v>46</v>
      </c>
      <c r="C40" s="10" t="s">
        <v>48</v>
      </c>
      <c r="D40" s="10" t="s">
        <v>68</v>
      </c>
      <c r="E40" s="9" t="s">
        <v>66</v>
      </c>
      <c r="F40" s="28">
        <v>44365</v>
      </c>
      <c r="G40" s="29" t="str">
        <f>TEXT(F40,"ddd")</f>
        <v>Fri</v>
      </c>
    </row>
    <row r="41" spans="1:51">
      <c r="A41" s="10"/>
      <c r="B41" s="9" t="s">
        <v>84</v>
      </c>
      <c r="C41" s="10" t="s">
        <v>82</v>
      </c>
      <c r="D41" s="10" t="s">
        <v>83</v>
      </c>
      <c r="E41" s="9" t="s">
        <v>66</v>
      </c>
      <c r="F41" s="28">
        <v>44365</v>
      </c>
      <c r="G41" s="29" t="str">
        <f t="shared" ref="G41:G52" si="0">TEXT(F41,"ddd")</f>
        <v>Fri</v>
      </c>
    </row>
    <row r="42" spans="1:51">
      <c r="A42" s="10"/>
      <c r="B42" s="9" t="s">
        <v>74</v>
      </c>
      <c r="C42" s="10" t="s">
        <v>75</v>
      </c>
      <c r="D42" s="10" t="s">
        <v>78</v>
      </c>
      <c r="E42" s="9" t="s">
        <v>65</v>
      </c>
      <c r="F42" s="28">
        <v>44392</v>
      </c>
      <c r="G42" s="29" t="str">
        <f t="shared" si="0"/>
        <v>Thu</v>
      </c>
    </row>
    <row r="43" spans="1:51">
      <c r="A43" s="10"/>
      <c r="B43" s="9" t="s">
        <v>74</v>
      </c>
      <c r="C43" s="10" t="s">
        <v>77</v>
      </c>
      <c r="D43" s="10" t="s">
        <v>78</v>
      </c>
      <c r="E43" s="9" t="s">
        <v>61</v>
      </c>
      <c r="F43" s="28">
        <v>44383</v>
      </c>
      <c r="G43" s="29" t="str">
        <f t="shared" si="0"/>
        <v>Tue</v>
      </c>
    </row>
    <row r="44" spans="1:51">
      <c r="A44" s="10"/>
      <c r="B44" s="9" t="s">
        <v>74</v>
      </c>
      <c r="C44" s="10" t="s">
        <v>93</v>
      </c>
      <c r="D44" s="10" t="s">
        <v>78</v>
      </c>
      <c r="E44" s="9" t="s">
        <v>122</v>
      </c>
      <c r="F44" s="28">
        <v>44397</v>
      </c>
      <c r="G44" s="29" t="str">
        <f t="shared" si="0"/>
        <v>Tue</v>
      </c>
    </row>
    <row r="45" spans="1:51">
      <c r="A45" s="10"/>
      <c r="B45" s="9" t="s">
        <v>86</v>
      </c>
      <c r="C45" s="10" t="s">
        <v>99</v>
      </c>
      <c r="D45" s="10" t="s">
        <v>89</v>
      </c>
      <c r="E45" s="9" t="s">
        <v>65</v>
      </c>
      <c r="F45" s="28">
        <v>44392</v>
      </c>
      <c r="G45" s="29" t="str">
        <f t="shared" si="0"/>
        <v>Thu</v>
      </c>
    </row>
    <row r="46" spans="1:51" s="9" customFormat="1">
      <c r="A46" s="10"/>
      <c r="B46" s="9" t="s">
        <v>52</v>
      </c>
      <c r="C46" s="10" t="s">
        <v>73</v>
      </c>
      <c r="D46" s="10" t="s">
        <v>47</v>
      </c>
      <c r="E46" s="9" t="s">
        <v>61</v>
      </c>
      <c r="F46" s="28">
        <v>44383</v>
      </c>
      <c r="G46" s="29" t="str">
        <f t="shared" si="0"/>
        <v>Tue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s="9" customFormat="1">
      <c r="A47" s="10"/>
      <c r="B47" s="19" t="s">
        <v>45</v>
      </c>
      <c r="C47" s="10" t="s">
        <v>123</v>
      </c>
      <c r="D47" s="10" t="s">
        <v>85</v>
      </c>
      <c r="E47" s="9" t="s">
        <v>61</v>
      </c>
      <c r="F47" s="28">
        <v>44383</v>
      </c>
      <c r="G47" s="29" t="str">
        <f t="shared" si="0"/>
        <v>Tue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s="9" customFormat="1">
      <c r="A48" s="10"/>
      <c r="B48" s="9" t="s">
        <v>81</v>
      </c>
      <c r="C48" s="10" t="s">
        <v>124</v>
      </c>
      <c r="D48" s="37" t="s">
        <v>70</v>
      </c>
      <c r="E48" s="9" t="s">
        <v>61</v>
      </c>
      <c r="F48" s="28">
        <v>44385</v>
      </c>
      <c r="G48" s="29" t="str">
        <f t="shared" si="0"/>
        <v>Thu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7">
      <c r="A49" s="10"/>
      <c r="B49" s="9" t="s">
        <v>91</v>
      </c>
      <c r="C49" s="10" t="s">
        <v>125</v>
      </c>
      <c r="D49" s="10" t="s">
        <v>92</v>
      </c>
      <c r="E49" s="9" t="s">
        <v>126</v>
      </c>
      <c r="F49" s="28">
        <v>44391</v>
      </c>
      <c r="G49" s="29" t="str">
        <f t="shared" si="0"/>
        <v>Wed</v>
      </c>
    </row>
    <row r="50" spans="1:7">
      <c r="A50" s="10"/>
      <c r="B50" s="9" t="s">
        <v>107</v>
      </c>
      <c r="C50" s="10" t="s">
        <v>136</v>
      </c>
      <c r="D50" s="10" t="s">
        <v>104</v>
      </c>
      <c r="E50" s="9" t="s">
        <v>126</v>
      </c>
      <c r="F50" s="28">
        <v>44385</v>
      </c>
      <c r="G50" s="29" t="str">
        <f t="shared" si="0"/>
        <v>Thu</v>
      </c>
    </row>
    <row r="51" spans="1:7">
      <c r="B51" s="7" t="s">
        <v>110</v>
      </c>
      <c r="C51" s="1" t="s">
        <v>135</v>
      </c>
      <c r="D51" s="1" t="s">
        <v>108</v>
      </c>
      <c r="E51" s="9" t="s">
        <v>126</v>
      </c>
      <c r="F51" s="28">
        <v>44385</v>
      </c>
      <c r="G51" s="29" t="str">
        <f t="shared" si="0"/>
        <v>Thu</v>
      </c>
    </row>
    <row r="52" spans="1:7">
      <c r="B52" s="7" t="s">
        <v>110</v>
      </c>
      <c r="C52" s="1" t="s">
        <v>137</v>
      </c>
      <c r="D52" s="1" t="s">
        <v>109</v>
      </c>
      <c r="E52" s="9" t="s">
        <v>126</v>
      </c>
      <c r="F52" s="28">
        <v>44385</v>
      </c>
      <c r="G52" s="29" t="str">
        <f t="shared" si="0"/>
        <v>Thu</v>
      </c>
    </row>
  </sheetData>
  <autoFilter ref="A4:G36" xr:uid="{00000000-0009-0000-0000-000002000000}"/>
  <sortState xmlns:xlrd2="http://schemas.microsoft.com/office/spreadsheetml/2017/richdata2" ref="A6:I22">
    <sortCondition ref="B6"/>
  </sortState>
  <customSheetViews>
    <customSheetView guid="{C58559B1-698B-4416-BD74-B2B7894D5BFD}" scale="90" showPageBreaks="1" fitToPage="1" printArea="1" showAutoFilter="1">
      <pane ySplit="7" topLeftCell="A8" activePane="bottomLeft" state="frozen"/>
      <selection pane="bottomLeft" activeCell="C33" sqref="C33"/>
      <pageMargins left="0.7" right="0.7" top="0.75" bottom="0.75" header="0.3" footer="0.3"/>
      <pageSetup scale="52" fitToHeight="0" orientation="landscape" r:id="rId1"/>
      <autoFilter ref="A7:G98" xr:uid="{00000000-0000-0000-0000-000000000000}"/>
    </customSheetView>
    <customSheetView guid="{271E1296-E541-4388-BE7D-97634D3D0743}" scale="90" fitToPage="1" printArea="1" showAutoFilter="1">
      <pane ySplit="7" topLeftCell="A107" activePane="bottomLeft" state="frozen"/>
      <selection pane="bottomLeft" activeCell="C100" sqref="C100"/>
      <pageMargins left="0.7" right="0.7" top="0.75" bottom="0.75" header="0.3" footer="0.3"/>
      <pageSetup scale="50" fitToHeight="0" orientation="landscape" r:id="rId2"/>
      <autoFilter ref="A7:G98" xr:uid="{00000000-0000-0000-0000-000000000000}"/>
    </customSheetView>
    <customSheetView guid="{FD0FDE34-2BC8-44D5-8CB4-1F914564B16A}" scale="90" showPageBreaks="1" fitToPage="1" printArea="1" showAutoFilter="1">
      <pane ySplit="7" topLeftCell="A8" activePane="bottomLeft" state="frozen"/>
      <selection pane="bottomLeft" activeCell="G52" sqref="G52"/>
      <pageMargins left="0.7" right="0.7" top="0.75" bottom="0.75" header="0.3" footer="0.3"/>
      <pageSetup scale="50" fitToHeight="0" orientation="landscape" r:id="rId3"/>
      <autoFilter ref="A7:G100" xr:uid="{00000000-0000-0000-0000-000000000000}"/>
    </customSheetView>
    <customSheetView guid="{0156097C-F49D-4752-9D0A-E3E251D113D0}" scale="90" showPageBreaks="1" fitToPage="1" printArea="1" filter="1" showAutoFilter="1">
      <selection activeCell="G21" sqref="G21"/>
      <pageMargins left="0.7" right="0.7" top="0.75" bottom="0.75" header="0.3" footer="0.3"/>
      <pageSetup scale="50" fitToHeight="0" orientation="landscape" r:id="rId4"/>
      <autoFilter ref="A7:G100" xr:uid="{00000000-0000-0000-0000-000000000000}">
        <filterColumn colId="3">
          <filters>
            <filter val="Rose Gaasbeck"/>
          </filters>
        </filterColumn>
      </autoFilter>
    </customSheetView>
    <customSheetView guid="{65450DF8-4A31-44BC-8858-6EB64A628B92}" scale="90" fitToPage="1" printArea="1" showAutoFilter="1">
      <pane ySplit="7" topLeftCell="A8" activePane="bottomLeft" state="frozen"/>
      <selection pane="bottomLeft" activeCell="A4" sqref="A4"/>
      <pageMargins left="0.7" right="0.7" top="0.75" bottom="0.75" header="0.3" footer="0.3"/>
      <pageSetup scale="50" fitToHeight="0" orientation="landscape" r:id="rId5"/>
      <autoFilter ref="A7:G97" xr:uid="{00000000-0000-0000-0000-000000000000}"/>
    </customSheetView>
    <customSheetView guid="{2841A7B8-B535-4E48-A88C-AE6957A675FA}" scale="90" showPageBreaks="1" fitToPage="1" printArea="1" showAutoFilter="1">
      <pane ySplit="7" topLeftCell="A98" activePane="bottomLeft" state="frozen"/>
      <selection pane="bottomLeft" activeCell="C98" sqref="C98"/>
      <pageMargins left="0.7" right="0.7" top="0.75" bottom="0.75" header="0.3" footer="0.3"/>
      <pageSetup scale="51" fitToHeight="0" orientation="landscape" r:id="rId6"/>
      <autoFilter ref="A7:G98" xr:uid="{00000000-0000-0000-0000-000000000000}"/>
    </customSheetView>
  </customSheetViews>
  <pageMargins left="0.7" right="0.7" top="0.75" bottom="0.75" header="0.3" footer="0.3"/>
  <pageSetup scale="52" fitToHeight="0" orientation="landscape"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18C0-8AFA-4352-AF51-FF2F23730EC7}">
  <dimension ref="A1:C29"/>
  <sheetViews>
    <sheetView workbookViewId="0">
      <selection activeCell="C5" sqref="C5"/>
    </sheetView>
  </sheetViews>
  <sheetFormatPr defaultRowHeight="14.5"/>
  <cols>
    <col min="1" max="1" width="18.26953125" bestFit="1" customWidth="1"/>
    <col min="2" max="2" width="19.54296875" bestFit="1" customWidth="1"/>
    <col min="3" max="3" width="20.1796875" bestFit="1" customWidth="1"/>
  </cols>
  <sheetData>
    <row r="1" spans="1:3">
      <c r="A1" t="s">
        <v>92</v>
      </c>
      <c r="B1" s="38" t="s">
        <v>152</v>
      </c>
      <c r="C1" s="1" t="str">
        <f t="shared" ref="C1:C29" si="0">_xlfn.CONCAT(B1,";")</f>
        <v>anarayan@udel.edu;</v>
      </c>
    </row>
    <row r="2" spans="1:3">
      <c r="A2" t="s">
        <v>85</v>
      </c>
      <c r="B2" s="38" t="s">
        <v>154</v>
      </c>
      <c r="C2" s="1" t="str">
        <f t="shared" si="0"/>
        <v>amrsim@udel.edu;</v>
      </c>
    </row>
    <row r="3" spans="1:3">
      <c r="A3" t="s">
        <v>89</v>
      </c>
      <c r="B3" s="38" t="s">
        <v>155</v>
      </c>
      <c r="C3" s="1" t="str">
        <f t="shared" si="0"/>
        <v>chuanc@udel.edu;</v>
      </c>
    </row>
    <row r="4" spans="1:3">
      <c r="A4" t="s">
        <v>83</v>
      </c>
      <c r="B4" s="38" t="s">
        <v>156</v>
      </c>
      <c r="C4" s="1" t="str">
        <f t="shared" si="0"/>
        <v>ejackson@udel.edu;</v>
      </c>
    </row>
    <row r="5" spans="1:3">
      <c r="A5" t="s">
        <v>108</v>
      </c>
      <c r="B5" s="38" t="s">
        <v>157</v>
      </c>
      <c r="C5" s="1" t="str">
        <f t="shared" si="0"/>
        <v>jlopes@udel.edu;</v>
      </c>
    </row>
    <row r="6" spans="1:3">
      <c r="A6" t="s">
        <v>68</v>
      </c>
      <c r="B6" s="38" t="s">
        <v>158</v>
      </c>
      <c r="C6" s="1" t="str">
        <f t="shared" si="0"/>
        <v>mwoodin@udel.edu;</v>
      </c>
    </row>
    <row r="7" spans="1:3">
      <c r="A7" t="s">
        <v>70</v>
      </c>
      <c r="B7" s="38" t="s">
        <v>159</v>
      </c>
      <c r="C7" s="1" t="str">
        <f t="shared" si="0"/>
        <v>pmooney@udel.edu;</v>
      </c>
    </row>
    <row r="8" spans="1:3">
      <c r="A8" t="s">
        <v>47</v>
      </c>
      <c r="B8" s="38" t="s">
        <v>160</v>
      </c>
      <c r="C8" s="1" t="str">
        <f t="shared" si="0"/>
        <v>pcorreal@udel.edu;</v>
      </c>
    </row>
    <row r="9" spans="1:3">
      <c r="A9" t="s">
        <v>162</v>
      </c>
      <c r="B9" s="38" t="s">
        <v>161</v>
      </c>
      <c r="C9" s="1" t="str">
        <f t="shared" si="0"/>
        <v>sherri@udel.edu;</v>
      </c>
    </row>
    <row r="10" spans="1:3">
      <c r="A10" t="s">
        <v>109</v>
      </c>
      <c r="B10" s="38" t="s">
        <v>163</v>
      </c>
      <c r="C10" s="1" t="str">
        <f t="shared" si="0"/>
        <v>sgrube@udel.edu;</v>
      </c>
    </row>
    <row r="11" spans="1:3">
      <c r="A11" t="s">
        <v>78</v>
      </c>
      <c r="B11" s="38" t="s">
        <v>164</v>
      </c>
      <c r="C11" s="1" t="str">
        <f t="shared" si="0"/>
        <v>younesh@udel.edu;</v>
      </c>
    </row>
    <row r="12" spans="1:3">
      <c r="A12" t="s">
        <v>105</v>
      </c>
      <c r="B12" s="38" t="s">
        <v>153</v>
      </c>
      <c r="C12" s="1" t="str">
        <f t="shared" si="0"/>
        <v>ayoung@udel.edu;</v>
      </c>
    </row>
    <row r="13" spans="1:3">
      <c r="A13" t="s">
        <v>114</v>
      </c>
      <c r="B13" s="38" t="s">
        <v>165</v>
      </c>
      <c r="C13" s="1" t="str">
        <f t="shared" si="0"/>
        <v>gwalueff@udel.edu;</v>
      </c>
    </row>
    <row r="14" spans="1:3">
      <c r="A14" t="s">
        <v>87</v>
      </c>
      <c r="B14" s="38" t="s">
        <v>166</v>
      </c>
      <c r="C14" s="1" t="str">
        <f t="shared" si="0"/>
        <v>ijenkins@udel.edu;</v>
      </c>
    </row>
    <row r="15" spans="1:3">
      <c r="A15" t="s">
        <v>144</v>
      </c>
      <c r="B15" s="38" t="s">
        <v>167</v>
      </c>
      <c r="C15" s="1" t="str">
        <f t="shared" si="0"/>
        <v>jrautio@udel.edu;</v>
      </c>
    </row>
    <row r="16" spans="1:3">
      <c r="A16" t="s">
        <v>146</v>
      </c>
      <c r="B16" s="38" t="s">
        <v>168</v>
      </c>
      <c r="C16" s="1" t="str">
        <f t="shared" si="0"/>
        <v>jefferyw@udel.edu;</v>
      </c>
    </row>
    <row r="17" spans="1:3">
      <c r="A17" t="s">
        <v>148</v>
      </c>
      <c r="B17" s="38" t="s">
        <v>169</v>
      </c>
      <c r="C17" s="1" t="str">
        <f t="shared" si="0"/>
        <v>kholden@udel.edu;</v>
      </c>
    </row>
    <row r="18" spans="1:3">
      <c r="A18" t="s">
        <v>103</v>
      </c>
      <c r="B18" s="38" t="s">
        <v>170</v>
      </c>
      <c r="C18" s="1" t="str">
        <f t="shared" si="0"/>
        <v>kgrassi@udel.edu;</v>
      </c>
    </row>
    <row r="19" spans="1:3">
      <c r="A19" t="s">
        <v>40</v>
      </c>
      <c r="B19" s="38" t="s">
        <v>171</v>
      </c>
      <c r="C19" s="1" t="str">
        <f t="shared" si="0"/>
        <v>lionel@udel.edu;</v>
      </c>
    </row>
    <row r="20" spans="1:3">
      <c r="A20" t="s">
        <v>151</v>
      </c>
      <c r="B20" s="38" t="s">
        <v>172</v>
      </c>
      <c r="C20" s="1" t="str">
        <f t="shared" si="0"/>
        <v>njf@udel.edu;</v>
      </c>
    </row>
    <row r="21" spans="1:3">
      <c r="A21" t="s">
        <v>80</v>
      </c>
      <c r="B21" s="38" t="s">
        <v>173</v>
      </c>
      <c r="C21" s="1" t="str">
        <f t="shared" si="0"/>
        <v>rhamelin@udel.edu;</v>
      </c>
    </row>
    <row r="22" spans="1:3">
      <c r="A22" t="s">
        <v>111</v>
      </c>
      <c r="B22" s="38" t="s">
        <v>174</v>
      </c>
      <c r="C22" s="1" t="str">
        <f t="shared" si="0"/>
        <v>sbwilson@udel.edu;</v>
      </c>
    </row>
    <row r="23" spans="1:3">
      <c r="A23" t="s">
        <v>79</v>
      </c>
      <c r="B23" s="38" t="s">
        <v>175</v>
      </c>
      <c r="C23" s="1" t="str">
        <f t="shared" si="0"/>
        <v>sbledsoe@udel.edu;</v>
      </c>
    </row>
    <row r="24" spans="1:3">
      <c r="A24" t="s">
        <v>143</v>
      </c>
      <c r="B24" s="38" t="s">
        <v>176</v>
      </c>
      <c r="C24" s="1" t="str">
        <f t="shared" si="0"/>
        <v>hjackson@udel.edu;</v>
      </c>
    </row>
    <row r="25" spans="1:3">
      <c r="A25" t="s">
        <v>145</v>
      </c>
      <c r="B25" s="38" t="s">
        <v>177</v>
      </c>
      <c r="C25" s="1" t="str">
        <f t="shared" si="0"/>
        <v>lsklar@udel.edu;</v>
      </c>
    </row>
    <row r="26" spans="1:3">
      <c r="A26" t="s">
        <v>147</v>
      </c>
      <c r="B26" s="38" t="s">
        <v>178</v>
      </c>
      <c r="C26" s="1" t="str">
        <f t="shared" si="0"/>
        <v>mccrich@udel.edu;</v>
      </c>
    </row>
    <row r="27" spans="1:3">
      <c r="A27" t="s">
        <v>180</v>
      </c>
      <c r="B27" s="38" t="s">
        <v>181</v>
      </c>
      <c r="C27" s="1" t="str">
        <f t="shared" si="0"/>
        <v>dbernart@udel.edu;</v>
      </c>
    </row>
    <row r="28" spans="1:3">
      <c r="A28" t="s">
        <v>149</v>
      </c>
      <c r="B28" s="38" t="s">
        <v>182</v>
      </c>
      <c r="C28" s="1" t="str">
        <f t="shared" si="0"/>
        <v>bfetcho@udel.edu;</v>
      </c>
    </row>
    <row r="29" spans="1:3">
      <c r="A29" t="s">
        <v>150</v>
      </c>
      <c r="B29" s="38" t="s">
        <v>183</v>
      </c>
      <c r="C29" s="1" t="str">
        <f t="shared" si="0"/>
        <v>sashley@udel.edu;</v>
      </c>
    </row>
  </sheetData>
  <hyperlinks>
    <hyperlink ref="B1" r:id="rId1" xr:uid="{F1EF2260-48D7-405C-82D6-832D29654912}"/>
    <hyperlink ref="B2" r:id="rId2" xr:uid="{5D90410B-C83D-45D7-A134-F925748F8ED6}"/>
    <hyperlink ref="B3" r:id="rId3" xr:uid="{4D59564B-32E4-4AC3-AEFB-387A03BD8170}"/>
    <hyperlink ref="B4" r:id="rId4" xr:uid="{BFA7374C-4B8D-4C3B-BF71-6A559A16E909}"/>
    <hyperlink ref="B5" r:id="rId5" xr:uid="{291585AB-147A-4A35-AC75-99321977B0E9}"/>
    <hyperlink ref="B6" r:id="rId6" xr:uid="{0CCADD89-AD82-441A-A354-5299D12FEB9E}"/>
    <hyperlink ref="B7" r:id="rId7" xr:uid="{665C4B7C-28C1-486D-955C-E891A9078D35}"/>
    <hyperlink ref="B8" r:id="rId8" xr:uid="{C2BA1263-FB4D-4E46-9654-093FD0DB9829}"/>
    <hyperlink ref="B9" r:id="rId9" xr:uid="{467BDBBC-8DB1-4094-BA6D-06D65B195894}"/>
    <hyperlink ref="B10" r:id="rId10" xr:uid="{8D44B6FF-A293-430B-9199-E45A0B4C64D4}"/>
    <hyperlink ref="B11" r:id="rId11" xr:uid="{80AB8CD4-AAA5-445F-85B0-B6CFDA423C85}"/>
    <hyperlink ref="B12" r:id="rId12" xr:uid="{2178A948-EF0F-43A9-A2B6-A10023EC8D2A}"/>
    <hyperlink ref="B13" r:id="rId13" xr:uid="{8F813775-2EB1-4649-BFC5-3DAA2ED4726C}"/>
    <hyperlink ref="B14" r:id="rId14" xr:uid="{BC3FA152-D33C-42BD-BC03-8ED8EAE926C0}"/>
    <hyperlink ref="B15" r:id="rId15" xr:uid="{6129CA3D-D0E0-42DB-8CEA-EA09BE78C47B}"/>
    <hyperlink ref="B16" r:id="rId16" xr:uid="{BBF70323-E0AF-4BDF-B39F-19B6372FE8BA}"/>
    <hyperlink ref="B17" r:id="rId17" xr:uid="{B4CD20FE-FACB-4C55-817E-F4317D0CE864}"/>
    <hyperlink ref="B18" r:id="rId18" xr:uid="{B85C94C1-DDB0-4232-81FA-617FFB440954}"/>
    <hyperlink ref="B19" r:id="rId19" xr:uid="{BCDAAABB-93AA-45DD-B529-F9F4CA22B59D}"/>
    <hyperlink ref="B20" r:id="rId20" xr:uid="{593FD7FD-AA31-42CC-828D-AF54F3AEAEC8}"/>
    <hyperlink ref="B21" r:id="rId21" xr:uid="{C7853823-3A2E-4AFB-BA9F-19BE2535C563}"/>
    <hyperlink ref="B22" r:id="rId22" xr:uid="{5C4C77B9-C747-4FCC-BBA7-D783DEF583F9}"/>
    <hyperlink ref="B23" r:id="rId23" xr:uid="{6BBECA46-B3D6-4CD2-9695-349F533EEF96}"/>
    <hyperlink ref="B24" r:id="rId24" xr:uid="{D9798430-6712-497B-8B43-9C1BC44AF83F}"/>
    <hyperlink ref="B25" r:id="rId25" xr:uid="{10D2462D-F644-474C-9F75-61DDC39B3D55}"/>
    <hyperlink ref="B26" r:id="rId26" xr:uid="{FD3937BB-922C-4F52-91DC-7F442758D768}"/>
    <hyperlink ref="B27" r:id="rId27" xr:uid="{F3415699-6CA7-4247-840D-4FB91300A47A}"/>
    <hyperlink ref="B28" r:id="rId28" xr:uid="{6DF0CD1F-0690-4155-8922-C347D1D13D66}"/>
    <hyperlink ref="B29" r:id="rId29" xr:uid="{CE32536A-F376-4915-A24F-1B2B82F7E1F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"/>
  <sheetViews>
    <sheetView workbookViewId="0">
      <selection activeCell="C13" sqref="C13"/>
    </sheetView>
  </sheetViews>
  <sheetFormatPr defaultRowHeight="14.5"/>
  <cols>
    <col min="3" max="3" width="94.1796875" bestFit="1" customWidth="1"/>
    <col min="4" max="4" width="19" bestFit="1" customWidth="1"/>
    <col min="5" max="5" width="2.1796875" bestFit="1" customWidth="1"/>
  </cols>
  <sheetData>
    <row r="1" spans="1:8" s="10" customFormat="1">
      <c r="A1" s="18"/>
      <c r="B1" s="19"/>
      <c r="C1" s="32" t="s">
        <v>96</v>
      </c>
      <c r="D1" s="25" t="s">
        <v>97</v>
      </c>
      <c r="E1" s="21" t="s">
        <v>9</v>
      </c>
      <c r="F1" s="21"/>
      <c r="G1" s="21"/>
      <c r="H1" s="9"/>
    </row>
    <row r="2" spans="1:8" s="10" customFormat="1">
      <c r="A2" s="18"/>
      <c r="B2" s="19"/>
      <c r="C2" s="32" t="s">
        <v>98</v>
      </c>
      <c r="D2" s="25" t="s">
        <v>97</v>
      </c>
      <c r="E2" s="21" t="s">
        <v>9</v>
      </c>
      <c r="F2" s="21"/>
      <c r="G2" s="21"/>
      <c r="H2" s="9"/>
    </row>
    <row r="3" spans="1:8" s="11" customFormat="1">
      <c r="A3" s="18"/>
      <c r="B3" s="19"/>
      <c r="C3" s="32" t="s">
        <v>102</v>
      </c>
      <c r="D3" s="25" t="s">
        <v>97</v>
      </c>
      <c r="E3" s="21" t="s">
        <v>9</v>
      </c>
      <c r="F3" s="21"/>
      <c r="G3" s="21"/>
      <c r="H3" s="9"/>
    </row>
    <row r="4" spans="1:8" s="11" customFormat="1">
      <c r="A4" s="18"/>
      <c r="B4" s="19"/>
      <c r="C4" s="26" t="s">
        <v>101</v>
      </c>
      <c r="D4" s="25" t="s">
        <v>97</v>
      </c>
      <c r="E4" s="21" t="s">
        <v>9</v>
      </c>
      <c r="F4" s="8"/>
      <c r="G4" s="8"/>
      <c r="H4" s="9"/>
    </row>
    <row r="5" spans="1:8">
      <c r="C5" s="32" t="s">
        <v>94</v>
      </c>
      <c r="D5" s="33" t="s">
        <v>95</v>
      </c>
    </row>
    <row r="6" spans="1:8">
      <c r="C6" s="32" t="s">
        <v>100</v>
      </c>
      <c r="D6" s="33" t="s">
        <v>26</v>
      </c>
    </row>
  </sheetData>
  <customSheetViews>
    <customSheetView guid="{C58559B1-698B-4416-BD74-B2B7894D5BFD}" state="hidden">
      <selection activeCell="C13" sqref="C13"/>
      <pageMargins left="0.7" right="0.7" top="0.75" bottom="0.75" header="0.3" footer="0.3"/>
    </customSheetView>
    <customSheetView guid="{271E1296-E541-4388-BE7D-97634D3D0743}" state="hidden">
      <selection activeCell="C13" sqref="C13"/>
      <pageMargins left="0.7" right="0.7" top="0.75" bottom="0.75" header="0.3" footer="0.3"/>
    </customSheetView>
    <customSheetView guid="{65450DF8-4A31-44BC-8858-6EB64A628B92}" state="hidden">
      <selection activeCell="C13" sqref="C13"/>
      <pageMargins left="0.7" right="0.7" top="0.75" bottom="0.75" header="0.3" footer="0.3"/>
    </customSheetView>
    <customSheetView guid="{2841A7B8-B535-4E48-A88C-AE6957A675FA}" state="hidden">
      <selection activeCell="C13" sqref="C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FYE CLOSING ENTRIES</vt:lpstr>
      <vt:lpstr>DISTR LIST</vt:lpstr>
      <vt:lpstr>Sheet3</vt:lpstr>
      <vt:lpstr>'FYE CLOSING ENTRIES'!Print_Area</vt:lpstr>
      <vt:lpstr>'FYE CLOSING ENTRIES'!Print_Titles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lmarra</dc:creator>
  <cp:lastModifiedBy>Narayan, Abirami</cp:lastModifiedBy>
  <cp:lastPrinted>2018-05-14T15:07:39Z</cp:lastPrinted>
  <dcterms:created xsi:type="dcterms:W3CDTF">2012-04-04T15:30:14Z</dcterms:created>
  <dcterms:modified xsi:type="dcterms:W3CDTF">2021-06-14T14:30:18Z</dcterms:modified>
</cp:coreProperties>
</file>